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rt\Desktop\SREC\AI Pro\"/>
    </mc:Choice>
  </mc:AlternateContent>
  <bookViews>
    <workbookView xWindow="0" yWindow="0" windowWidth="21570" windowHeight="10770" tabRatio="933" activeTab="2"/>
  </bookViews>
  <sheets>
    <sheet name="Record Private Loan" sheetId="1" r:id="rId1"/>
    <sheet name="Record Property Purchase " sheetId="2" r:id="rId2"/>
    <sheet name="Record Expense to Inventory" sheetId="15" r:id="rId3"/>
    <sheet name="Record Sale of Property" sheetId="4" r:id="rId4"/>
    <sheet name="Recognize Expenses" sheetId="5" r:id="rId5"/>
    <sheet name="Balance Sheet" sheetId="8" r:id="rId6"/>
    <sheet name="Balance Sheet Detail" sheetId="6" r:id="rId7"/>
    <sheet name="Income Statement" sheetId="10" r:id="rId8"/>
    <sheet name="Income Statement Detail" sheetId="11" r:id="rId9"/>
    <sheet name="Chart of Accts" sheetId="14" r:id="rId10"/>
    <sheet name="W-9" sheetId="12" r:id="rId11"/>
    <sheet name="1099" sheetId="13" r:id="rId12"/>
  </sheets>
  <definedNames>
    <definedName name="_xlnm.Print_Titles" localSheetId="5">'Balance Sheet'!$A:$D,'Balance Sheet'!$1:$1</definedName>
    <definedName name="_xlnm.Print_Titles" localSheetId="6">'Balance Sheet Detail'!$A:$F,'Balance Sheet Detail'!$1:$1</definedName>
    <definedName name="_xlnm.Print_Titles" localSheetId="7">'Income Statement'!$A:$D,'Income Statement'!$1:$1</definedName>
    <definedName name="_xlnm.Print_Titles" localSheetId="8">'Income Statement Detail'!$A:$D,'Income Statement Detail'!$1:$1</definedName>
  </definedNames>
  <calcPr calcId="152511"/>
</workbook>
</file>

<file path=xl/calcChain.xml><?xml version="1.0" encoding="utf-8"?>
<calcChain xmlns="http://schemas.openxmlformats.org/spreadsheetml/2006/main">
  <c r="W6" i="11" l="1"/>
  <c r="W7" i="11"/>
  <c r="W11" i="11"/>
  <c r="W14" i="11"/>
  <c r="W17" i="11"/>
  <c r="W20" i="11"/>
  <c r="W23" i="11"/>
  <c r="W26" i="11"/>
  <c r="W29" i="11"/>
  <c r="W32" i="11"/>
  <c r="W35" i="11"/>
  <c r="W36" i="11"/>
  <c r="W37" i="11"/>
  <c r="W38" i="11"/>
  <c r="U6" i="11"/>
  <c r="U7" i="11"/>
  <c r="U11" i="11"/>
  <c r="U14" i="11"/>
  <c r="U17" i="11"/>
  <c r="U20" i="11"/>
  <c r="U23" i="11"/>
  <c r="U26" i="11"/>
  <c r="U29" i="11"/>
  <c r="U32" i="11"/>
  <c r="U35" i="11"/>
  <c r="U36" i="11"/>
  <c r="U37" i="11"/>
  <c r="U38" i="11"/>
  <c r="S6" i="11"/>
  <c r="S7" i="11"/>
  <c r="S11" i="11"/>
  <c r="S14" i="11"/>
  <c r="S17" i="11"/>
  <c r="S20" i="11"/>
  <c r="S23" i="11"/>
  <c r="S26" i="11"/>
  <c r="S29" i="11"/>
  <c r="S32" i="11"/>
  <c r="S35" i="11"/>
  <c r="S36" i="11"/>
  <c r="S37" i="11"/>
  <c r="S38" i="11"/>
  <c r="E5" i="10"/>
  <c r="E16" i="10"/>
  <c r="E17" i="10"/>
  <c r="E18" i="10"/>
  <c r="E13" i="8"/>
  <c r="E14" i="8"/>
  <c r="E6" i="8"/>
  <c r="E7" i="8"/>
  <c r="E8" i="8"/>
  <c r="Y85" i="6"/>
  <c r="Y87" i="6"/>
  <c r="Y90" i="6"/>
  <c r="Y94" i="6"/>
  <c r="Y98" i="6"/>
  <c r="Y100" i="6"/>
  <c r="Y101" i="6"/>
  <c r="Y103" i="6"/>
  <c r="Y104" i="6"/>
  <c r="Y105" i="6"/>
  <c r="Y107" i="6"/>
  <c r="Y108" i="6"/>
  <c r="Y111" i="6"/>
  <c r="Y113" i="6"/>
  <c r="Y115" i="6"/>
  <c r="Y117" i="6"/>
  <c r="Y120" i="6"/>
  <c r="Y125" i="6"/>
  <c r="Y126" i="6"/>
  <c r="W94" i="6"/>
  <c r="W98" i="6"/>
  <c r="W101" i="6"/>
  <c r="W104" i="6"/>
  <c r="W105" i="6"/>
  <c r="W108" i="6"/>
  <c r="W120" i="6"/>
  <c r="W125" i="6"/>
  <c r="W126" i="6"/>
  <c r="U94" i="6"/>
  <c r="U98" i="6"/>
  <c r="U101" i="6"/>
  <c r="U104" i="6"/>
  <c r="U105" i="6"/>
  <c r="U108" i="6"/>
  <c r="U120" i="6"/>
  <c r="U125" i="6"/>
  <c r="U126" i="6"/>
  <c r="Y30" i="6"/>
  <c r="Y31" i="6"/>
  <c r="Y33" i="6"/>
  <c r="Y56" i="6"/>
  <c r="Y58" i="6"/>
  <c r="Y60" i="6"/>
  <c r="Y61" i="6"/>
  <c r="Y62" i="6"/>
  <c r="Y63" i="6"/>
  <c r="Y66" i="6"/>
  <c r="Y68" i="6"/>
  <c r="Y69" i="6"/>
  <c r="Y75" i="6"/>
  <c r="Y77" i="6"/>
  <c r="Y78" i="6"/>
  <c r="Y79" i="6"/>
  <c r="Y80" i="6"/>
  <c r="W30" i="6"/>
  <c r="W31" i="6"/>
  <c r="W56" i="6"/>
  <c r="W61" i="6"/>
  <c r="W62" i="6"/>
  <c r="W63" i="6"/>
  <c r="W75" i="6"/>
  <c r="W78" i="6"/>
  <c r="W79" i="6"/>
  <c r="W80" i="6"/>
  <c r="U30" i="6"/>
  <c r="U31" i="6"/>
  <c r="U56" i="6"/>
  <c r="U61" i="6"/>
  <c r="U62" i="6"/>
  <c r="U63" i="6"/>
  <c r="U75" i="6"/>
  <c r="U78" i="6"/>
  <c r="U79" i="6"/>
  <c r="U80" i="6"/>
</calcChain>
</file>

<file path=xl/sharedStrings.xml><?xml version="1.0" encoding="utf-8"?>
<sst xmlns="http://schemas.openxmlformats.org/spreadsheetml/2006/main" count="503" uniqueCount="226">
  <si>
    <t>STEP 1: RECORD THE PROVATE LOAN</t>
  </si>
  <si>
    <t>STEP 2: RECORD THE PURCHASE OF PROPERTY</t>
  </si>
  <si>
    <t>STEP 3: RECORD SALE OF PROPERTY AND LOAN REPAYMENT TO PRIVATE LENDER</t>
  </si>
  <si>
    <t>STEP 4: RECOGNIZE AND RECLASS INVENTORY TO EXPENSES</t>
  </si>
  <si>
    <t>Type</t>
  </si>
  <si>
    <t>Num</t>
  </si>
  <si>
    <t>Name</t>
  </si>
  <si>
    <t>Memo</t>
  </si>
  <si>
    <t>Split</t>
  </si>
  <si>
    <t>Debit</t>
  </si>
  <si>
    <t>Credit</t>
  </si>
  <si>
    <t>Balance</t>
  </si>
  <si>
    <t>ASSETS</t>
  </si>
  <si>
    <t>Current Assets</t>
  </si>
  <si>
    <t>Checking/Savings</t>
  </si>
  <si>
    <t>PRG - Bank Account</t>
  </si>
  <si>
    <t>Total PRG - Bank Account</t>
  </si>
  <si>
    <t>Total Checking/Savings</t>
  </si>
  <si>
    <t>Accounts Receivable</t>
  </si>
  <si>
    <t>Total Accounts Receivable</t>
  </si>
  <si>
    <t>Other Current Assets</t>
  </si>
  <si>
    <t>Inventory Assets</t>
  </si>
  <si>
    <t>Inventory Asst - 3 Tour Way</t>
  </si>
  <si>
    <t>Total Inventory Asst - 3 Tour Way</t>
  </si>
  <si>
    <t>Inventory Asst - 305 Dustry St</t>
  </si>
  <si>
    <t>Total Inventory Asst - 305 Dustry St</t>
  </si>
  <si>
    <t>Inventory Assets - Other</t>
  </si>
  <si>
    <t>Total Inventory Assets - Other</t>
  </si>
  <si>
    <t>Total Inventory Assets</t>
  </si>
  <si>
    <t>Total Other Current Assets</t>
  </si>
  <si>
    <t>Total Current Assets</t>
  </si>
  <si>
    <t>Fixed Assets</t>
  </si>
  <si>
    <t>Accumulated Depreciation</t>
  </si>
  <si>
    <t>Total Accumulated Depreciation</t>
  </si>
  <si>
    <t>Furniture and Equipment</t>
  </si>
  <si>
    <t>Total Furniture and Equipment</t>
  </si>
  <si>
    <t>Total Fixed Assets</t>
  </si>
  <si>
    <t>Other Assets</t>
  </si>
  <si>
    <t>Home Purchases</t>
  </si>
  <si>
    <t>3 Tour Way</t>
  </si>
  <si>
    <t>Total 3 Tour Way</t>
  </si>
  <si>
    <t>Home Purchases - Other</t>
  </si>
  <si>
    <t>Total Home Purchases - Other</t>
  </si>
  <si>
    <t>Total Home Purchases</t>
  </si>
  <si>
    <t>Total Other Assets</t>
  </si>
  <si>
    <t>TOTAL ASSETS</t>
  </si>
  <si>
    <t>LIABILITIES &amp; EQUITY</t>
  </si>
  <si>
    <t>Liabilities</t>
  </si>
  <si>
    <t>Current Liabilities</t>
  </si>
  <si>
    <t>Accounts Payable</t>
  </si>
  <si>
    <t>Total Accounts Payable</t>
  </si>
  <si>
    <t>Credit Cards</t>
  </si>
  <si>
    <t>Total Credit Cards</t>
  </si>
  <si>
    <t>Other Current Liabilities</t>
  </si>
  <si>
    <t>Payroll Liabilities</t>
  </si>
  <si>
    <t>Total Payroll Liabilities</t>
  </si>
  <si>
    <t>Private Loans</t>
  </si>
  <si>
    <t>Private Loan - Cantwell</t>
  </si>
  <si>
    <t>Total Private Loan - Cantwell</t>
  </si>
  <si>
    <t>Private Loan - Flanders</t>
  </si>
  <si>
    <t>Total Private Loan - Flanders</t>
  </si>
  <si>
    <t>Private Loans - Other</t>
  </si>
  <si>
    <t>Total Private Loans - Other</t>
  </si>
  <si>
    <t>Total Private Loans</t>
  </si>
  <si>
    <t>Tenant Security Deposits Held</t>
  </si>
  <si>
    <t>Total Tenant Security Deposits Held</t>
  </si>
  <si>
    <t>Total Other Current Liabilities</t>
  </si>
  <si>
    <t>Total Current Liabilities</t>
  </si>
  <si>
    <t>Long Term Liabilities</t>
  </si>
  <si>
    <t>Total Long Term Liabilities</t>
  </si>
  <si>
    <t>Total Liabilities</t>
  </si>
  <si>
    <t>Equity</t>
  </si>
  <si>
    <t>Member 1 Draws</t>
  </si>
  <si>
    <t>Total Member 1 Draws</t>
  </si>
  <si>
    <t>Member 1 Equity</t>
  </si>
  <si>
    <t>Total Member 1 Equity</t>
  </si>
  <si>
    <t>Member 2 Draws</t>
  </si>
  <si>
    <t>Total Member 2 Draws</t>
  </si>
  <si>
    <t>Member 2 Equity</t>
  </si>
  <si>
    <t>Total Member 2 Equity</t>
  </si>
  <si>
    <t>Opening Balance Equity</t>
  </si>
  <si>
    <t>Total Opening Balance Equity</t>
  </si>
  <si>
    <t>Retained Earnings</t>
  </si>
  <si>
    <t>Total Retained Earnings</t>
  </si>
  <si>
    <t>Net Income</t>
  </si>
  <si>
    <t>Total Net Income</t>
  </si>
  <si>
    <t>Total Equity</t>
  </si>
  <si>
    <t>TOTAL LIABILITIES &amp; EQUITY</t>
  </si>
  <si>
    <t>Deposit</t>
  </si>
  <si>
    <t>Check</t>
  </si>
  <si>
    <t>General Journal</t>
  </si>
  <si>
    <t>1</t>
  </si>
  <si>
    <t>2</t>
  </si>
  <si>
    <t>5</t>
  </si>
  <si>
    <t>9</t>
  </si>
  <si>
    <t>6</t>
  </si>
  <si>
    <t>7</t>
  </si>
  <si>
    <t>8</t>
  </si>
  <si>
    <t>3</t>
  </si>
  <si>
    <t>14</t>
  </si>
  <si>
    <t>15</t>
  </si>
  <si>
    <t>16</t>
  </si>
  <si>
    <t>17</t>
  </si>
  <si>
    <t>18</t>
  </si>
  <si>
    <t>10</t>
  </si>
  <si>
    <t>4</t>
  </si>
  <si>
    <t>11</t>
  </si>
  <si>
    <t>12</t>
  </si>
  <si>
    <t>13</t>
  </si>
  <si>
    <t>113</t>
  </si>
  <si>
    <t>501</t>
  </si>
  <si>
    <t>Wells Fargo Bank</t>
  </si>
  <si>
    <t>Tom Plumber</t>
  </si>
  <si>
    <t>Illuminating Company</t>
  </si>
  <si>
    <t>APPC Plumber</t>
  </si>
  <si>
    <t>Cleveland Water</t>
  </si>
  <si>
    <t>Wall to Wall Paints</t>
  </si>
  <si>
    <t>Beta Rough</t>
  </si>
  <si>
    <t>Wood Floor Refinishers</t>
  </si>
  <si>
    <t>Dog Ma Masonry</t>
  </si>
  <si>
    <t>Empire Carpet</t>
  </si>
  <si>
    <t>Mach 1 Advertising</t>
  </si>
  <si>
    <t>APPC Electrician</t>
  </si>
  <si>
    <t>Window Nation</t>
  </si>
  <si>
    <t>Hauls R Us</t>
  </si>
  <si>
    <t>Lawn One</t>
  </si>
  <si>
    <t>Joshua Cantwell</t>
  </si>
  <si>
    <t>Roberdo Flanders</t>
  </si>
  <si>
    <t>Account Opening Balance</t>
  </si>
  <si>
    <t>Purchase of 3 Tour Way</t>
  </si>
  <si>
    <t>Sales of 3 Tour Way</t>
  </si>
  <si>
    <t>-MULTIPLE-</t>
  </si>
  <si>
    <t>Private Loan</t>
  </si>
  <si>
    <t>Loan Repay</t>
  </si>
  <si>
    <t>-SPLIT-</t>
  </si>
  <si>
    <t>Plumbing</t>
  </si>
  <si>
    <t>Ordinary Income/Expense</t>
  </si>
  <si>
    <t>Income</t>
  </si>
  <si>
    <t>Property Sales</t>
  </si>
  <si>
    <t>Total Income</t>
  </si>
  <si>
    <t>Expense</t>
  </si>
  <si>
    <t>Closing Cost &amp; Admin Fees</t>
  </si>
  <si>
    <t>Electrician</t>
  </si>
  <si>
    <t>Landscaping and Groundskeeping</t>
  </si>
  <si>
    <t>Marketing &amp; Advertising</t>
  </si>
  <si>
    <t>Private Loan Interest</t>
  </si>
  <si>
    <t>Property Taxes</t>
  </si>
  <si>
    <t>Repairs and Maintenance</t>
  </si>
  <si>
    <t>Utilities</t>
  </si>
  <si>
    <t>Total Expense</t>
  </si>
  <si>
    <t>Net Ordinary Income</t>
  </si>
  <si>
    <t>Total Property Sales</t>
  </si>
  <si>
    <t>Total Closing Cost &amp; Admin Fees</t>
  </si>
  <si>
    <t>Total Electrician</t>
  </si>
  <si>
    <t>Total Landscaping and Groundskeeping</t>
  </si>
  <si>
    <t>Total Marketing &amp; Advertising</t>
  </si>
  <si>
    <t>Total Plumbing</t>
  </si>
  <si>
    <t>Total Private Loan Interest</t>
  </si>
  <si>
    <t>Total Property Taxes</t>
  </si>
  <si>
    <t>Total Repairs and Maintenance</t>
  </si>
  <si>
    <t>Total Utilities</t>
  </si>
  <si>
    <t>Private Lenders Interest</t>
  </si>
  <si>
    <t>Account</t>
  </si>
  <si>
    <t>Description</t>
  </si>
  <si>
    <t>Bank Account</t>
  </si>
  <si>
    <t>Bank</t>
  </si>
  <si>
    <t>Other Current Asset</t>
  </si>
  <si>
    <t>Inventory Assets:Inventory Assets - 3 Tour Way</t>
  </si>
  <si>
    <t>Fixed Asset</t>
  </si>
  <si>
    <t>Accumulated depreciation on equipment, buildings and improvements</t>
  </si>
  <si>
    <t>Furniture and equipment with useful life exceeding one year</t>
  </si>
  <si>
    <t>Other Asset</t>
  </si>
  <si>
    <t>Home Purchases:3 Tour Way</t>
  </si>
  <si>
    <t>Other Current Liability</t>
  </si>
  <si>
    <t>Unpaid payroll liabilities. Amounts withheld or accrued, but not yet paid</t>
  </si>
  <si>
    <t>Members Draw</t>
  </si>
  <si>
    <t>Monies taken out of the business by the member</t>
  </si>
  <si>
    <t>Members Equity</t>
  </si>
  <si>
    <t>Monies invested in the business by the member, and profits kept in company accounts</t>
  </si>
  <si>
    <t>Opening balances during setup post to this account. The balance of this account should be zero after completing your setup</t>
  </si>
  <si>
    <t>Commission Income</t>
  </si>
  <si>
    <t>Commissions income on sales or referrals</t>
  </si>
  <si>
    <t>Commissions Paid</t>
  </si>
  <si>
    <t>Cost of Goods Sold</t>
  </si>
  <si>
    <t>Commissions paid to outside sales reps and agents</t>
  </si>
  <si>
    <t>Advertising and Promotion</t>
  </si>
  <si>
    <t>Advertising, marketing, graphic design, and other promotional expenses</t>
  </si>
  <si>
    <t>Automobile Expense</t>
  </si>
  <si>
    <t>Fuel, oil, repairs, and other automobile maintenance for business autos</t>
  </si>
  <si>
    <t>Bank Service Charges</t>
  </si>
  <si>
    <t>Bank account service fees, bad check charges and other bank fees</t>
  </si>
  <si>
    <t>Business Licenses and Permits</t>
  </si>
  <si>
    <t>Business licenses, permits, and other business-related fees</t>
  </si>
  <si>
    <t>Computer and Internet Expenses</t>
  </si>
  <si>
    <t>Computer supplies, off-the-shelf software, online fees, and other computer or internet related expenses</t>
  </si>
  <si>
    <t>Continuing Education</t>
  </si>
  <si>
    <t>Seminars, educational expenses and employee development, not including travel</t>
  </si>
  <si>
    <t>Depreciation Expense</t>
  </si>
  <si>
    <t>Depreciation on equipment, buildings and improvements</t>
  </si>
  <si>
    <t>Dues and Subscriptions</t>
  </si>
  <si>
    <t>Subscriptions and membership dues for civic, service, professional, trade organizations</t>
  </si>
  <si>
    <t>Insurance Expense</t>
  </si>
  <si>
    <t>Insurance expenses</t>
  </si>
  <si>
    <t>Interest Expense</t>
  </si>
  <si>
    <t>Interest payments on business loans, credit card balances, or other business debt</t>
  </si>
  <si>
    <t>Meals and Entertainment</t>
  </si>
  <si>
    <t>Business meals and entertainment expenses, including travel-related meals (may have limited deductibility)</t>
  </si>
  <si>
    <t>Office Supplies</t>
  </si>
  <si>
    <t>Office supplies expense</t>
  </si>
  <si>
    <t>Payroll Expenses</t>
  </si>
  <si>
    <t>Payroll expenses</t>
  </si>
  <si>
    <t>Postage and Delivery</t>
  </si>
  <si>
    <t>Postage, courier, and pickup and delivery services</t>
  </si>
  <si>
    <t>Printing and Reproduction</t>
  </si>
  <si>
    <t>Printing, copies, and other reproduction expenses</t>
  </si>
  <si>
    <t>Professional Fees</t>
  </si>
  <si>
    <t>Payments to accounting professionals and attorneys for accounting or legal services</t>
  </si>
  <si>
    <t>Rent Expense</t>
  </si>
  <si>
    <t>Rent paid for company offices or other structures used in the business</t>
  </si>
  <si>
    <t>Incidental repairs and maintenance of business assets that do not add to the value or appreciably prolong its life</t>
  </si>
  <si>
    <t>Telephone Expense</t>
  </si>
  <si>
    <t>Telephone and long distance charges, faxing, and other fees Not equipment purchases</t>
  </si>
  <si>
    <t>Water, electricity, garbage, and other basic utilities expenses</t>
  </si>
  <si>
    <t>Ask My Accountant</t>
  </si>
  <si>
    <t>Other Expense</t>
  </si>
  <si>
    <t>Transactions to be discussed with accountant, consultant, or tax preparer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</si>
</sst>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;\-#,##0.00"/>
    <numFmt numFmtId="165" formatCode="mm/dd/yyyy"/>
  </numFmts>
  <fonts count="6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323232"/>
      <name val="Arial"/>
      <family val="2"/>
    </font>
    <font>
      <sz val="8"/>
      <color rgb="FF323232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49" fontId="0" fillId="0" borderId="0" xfId="0" applyNumberFormat="1"/>
    <xf numFmtId="49" fontId="2" fillId="0" borderId="0" xfId="0" applyNumberFormat="1" applyFont="1"/>
    <xf numFmtId="164" fontId="2" fillId="0" borderId="0" xfId="0" applyNumberFormat="1" applyFont="1"/>
    <xf numFmtId="165" fontId="2" fillId="0" borderId="0" xfId="0" applyNumberFormat="1" applyFont="1"/>
    <xf numFmtId="49" fontId="3" fillId="0" borderId="0" xfId="0" applyNumberFormat="1" applyFont="1"/>
    <xf numFmtId="165" fontId="3" fillId="0" borderId="0" xfId="0" applyNumberFormat="1" applyFont="1"/>
    <xf numFmtId="164" fontId="3" fillId="0" borderId="0" xfId="0" applyNumberFormat="1" applyFont="1"/>
    <xf numFmtId="164" fontId="3" fillId="0" borderId="2" xfId="0" applyNumberFormat="1" applyFont="1" applyBorder="1"/>
    <xf numFmtId="164" fontId="3" fillId="0" borderId="0" xfId="0" applyNumberFormat="1" applyFont="1" applyBorder="1"/>
    <xf numFmtId="164" fontId="3" fillId="0" borderId="3" xfId="0" applyNumberFormat="1" applyFont="1" applyBorder="1"/>
    <xf numFmtId="164" fontId="3" fillId="0" borderId="4" xfId="0" applyNumberFormat="1" applyFont="1" applyBorder="1"/>
    <xf numFmtId="164" fontId="2" fillId="0" borderId="5" xfId="0" applyNumberFormat="1" applyFont="1" applyBorder="1"/>
    <xf numFmtId="0" fontId="2" fillId="0" borderId="0" xfId="0" applyFont="1"/>
    <xf numFmtId="49" fontId="0" fillId="0" borderId="0" xfId="0" applyNumberFormat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49" fontId="2" fillId="0" borderId="0" xfId="0" applyNumberFormat="1" applyFont="1" applyAlignment="1">
      <alignment horizontal="center"/>
    </xf>
    <xf numFmtId="0" fontId="2" fillId="0" borderId="0" xfId="0" applyNumberFormat="1" applyFont="1"/>
    <xf numFmtId="49" fontId="4" fillId="0" borderId="1" xfId="0" applyNumberFormat="1" applyFont="1" applyBorder="1" applyAlignment="1">
      <alignment horizontal="center"/>
    </xf>
    <xf numFmtId="49" fontId="5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161926</xdr:rowOff>
    </xdr:from>
    <xdr:to>
      <xdr:col>18</xdr:col>
      <xdr:colOff>161925</xdr:colOff>
      <xdr:row>40</xdr:row>
      <xdr:rowOff>28575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502" r="22542" b="17582"/>
        <a:stretch/>
      </xdr:blipFill>
      <xdr:spPr>
        <a:xfrm>
          <a:off x="0" y="361951"/>
          <a:ext cx="11134725" cy="72961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9524</xdr:rowOff>
    </xdr:from>
    <xdr:to>
      <xdr:col>16</xdr:col>
      <xdr:colOff>104775</xdr:colOff>
      <xdr:row>39</xdr:row>
      <xdr:rowOff>152399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130" r="46191" b="27954"/>
        <a:stretch/>
      </xdr:blipFill>
      <xdr:spPr>
        <a:xfrm>
          <a:off x="19050" y="400049"/>
          <a:ext cx="9839325" cy="7191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571500</xdr:colOff>
      <xdr:row>55</xdr:row>
      <xdr:rowOff>9525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53" t="13984" r="49056" b="19341"/>
        <a:stretch/>
      </xdr:blipFill>
      <xdr:spPr>
        <a:xfrm>
          <a:off x="0" y="0"/>
          <a:ext cx="10934700" cy="10487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171450</xdr:rowOff>
    </xdr:from>
    <xdr:to>
      <xdr:col>14</xdr:col>
      <xdr:colOff>581025</xdr:colOff>
      <xdr:row>39</xdr:row>
      <xdr:rowOff>104776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315" r="50411" b="27954"/>
        <a:stretch/>
      </xdr:blipFill>
      <xdr:spPr>
        <a:xfrm>
          <a:off x="47625" y="371475"/>
          <a:ext cx="9067800" cy="7172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14</xdr:col>
      <xdr:colOff>57150</xdr:colOff>
      <xdr:row>37</xdr:row>
      <xdr:rowOff>152401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45" r="53015" b="30361"/>
        <a:stretch/>
      </xdr:blipFill>
      <xdr:spPr>
        <a:xfrm>
          <a:off x="0" y="247650"/>
          <a:ext cx="8591550" cy="69627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0</xdr:row>
      <xdr:rowOff>28575</xdr:rowOff>
    </xdr:from>
    <xdr:to>
      <xdr:col>17</xdr:col>
      <xdr:colOff>381000</xdr:colOff>
      <xdr:row>47</xdr:row>
      <xdr:rowOff>161925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358" t="7778" r="29991" b="3877"/>
        <a:stretch/>
      </xdr:blipFill>
      <xdr:spPr>
        <a:xfrm>
          <a:off x="3676650" y="28575"/>
          <a:ext cx="7067550" cy="9086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66674</xdr:colOff>
      <xdr:row>0</xdr:row>
      <xdr:rowOff>180974</xdr:rowOff>
    </xdr:from>
    <xdr:to>
      <xdr:col>12</xdr:col>
      <xdr:colOff>609599</xdr:colOff>
      <xdr:row>61</xdr:row>
      <xdr:rowOff>85725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254" t="7500" r="30096" b="3877"/>
        <a:stretch/>
      </xdr:blipFill>
      <xdr:spPr>
        <a:xfrm>
          <a:off x="66674" y="180974"/>
          <a:ext cx="7858125" cy="115252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W24" sqref="W24"/>
    </sheetView>
  </sheetViews>
  <sheetFormatPr defaultRowHeight="15" x14ac:dyDescent="0.25"/>
  <sheetData>
    <row r="1" spans="1:1" ht="15.75" x14ac:dyDescent="0.25">
      <c r="A1" s="1" t="s">
        <v>0</v>
      </c>
    </row>
  </sheetData>
  <pageMargins left="0.7" right="0.7" top="0.75" bottom="0.75" header="0.3" footer="0.3"/>
  <pageSetup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workbookViewId="0">
      <selection activeCell="J19" sqref="J19"/>
    </sheetView>
  </sheetViews>
  <sheetFormatPr defaultRowHeight="15" x14ac:dyDescent="0.25"/>
  <cols>
    <col min="1" max="2" width="2.28515625" style="18" customWidth="1"/>
    <col min="3" max="3" width="35.42578125" style="18" bestFit="1" customWidth="1"/>
    <col min="4" max="4" width="2.28515625" style="18" customWidth="1"/>
    <col min="5" max="5" width="16" style="18" bestFit="1" customWidth="1"/>
    <col min="6" max="6" width="2.28515625" style="18" customWidth="1"/>
    <col min="7" max="7" width="89.140625" style="18" bestFit="1" customWidth="1"/>
    <col min="8" max="8" width="2.28515625" style="18" customWidth="1"/>
    <col min="9" max="9" width="10.85546875" style="18" bestFit="1" customWidth="1"/>
  </cols>
  <sheetData>
    <row r="1" spans="1:9" s="17" customFormat="1" ht="15.75" thickBot="1" x14ac:dyDescent="0.3">
      <c r="A1" s="15"/>
      <c r="B1" s="15"/>
      <c r="C1" s="21" t="s">
        <v>162</v>
      </c>
      <c r="D1" s="15"/>
      <c r="E1" s="21" t="s">
        <v>4</v>
      </c>
      <c r="F1" s="15"/>
      <c r="G1" s="21" t="s">
        <v>163</v>
      </c>
      <c r="H1" s="15"/>
      <c r="I1" s="21"/>
    </row>
    <row r="2" spans="1:9" ht="15.75" thickTop="1" x14ac:dyDescent="0.25">
      <c r="A2" s="22"/>
      <c r="B2" s="22"/>
      <c r="C2" s="22" t="s">
        <v>164</v>
      </c>
      <c r="D2" s="22"/>
      <c r="E2" s="22" t="s">
        <v>165</v>
      </c>
      <c r="F2" s="22"/>
      <c r="G2" s="22"/>
      <c r="H2" s="22"/>
      <c r="I2" s="22"/>
    </row>
    <row r="3" spans="1:9" x14ac:dyDescent="0.25">
      <c r="A3" s="22"/>
      <c r="B3" s="22"/>
      <c r="C3" s="22" t="s">
        <v>21</v>
      </c>
      <c r="D3" s="22"/>
      <c r="E3" s="22" t="s">
        <v>166</v>
      </c>
      <c r="F3" s="22"/>
      <c r="G3" s="22"/>
      <c r="H3" s="22"/>
      <c r="I3" s="22"/>
    </row>
    <row r="4" spans="1:9" x14ac:dyDescent="0.25">
      <c r="A4" s="22"/>
      <c r="B4" s="22"/>
      <c r="C4" s="22" t="s">
        <v>167</v>
      </c>
      <c r="D4" s="22"/>
      <c r="E4" s="22" t="s">
        <v>166</v>
      </c>
      <c r="F4" s="22"/>
      <c r="G4" s="22"/>
      <c r="H4" s="22"/>
      <c r="I4" s="22"/>
    </row>
    <row r="5" spans="1:9" x14ac:dyDescent="0.25">
      <c r="A5" s="22"/>
      <c r="B5" s="22"/>
      <c r="C5" s="22" t="s">
        <v>32</v>
      </c>
      <c r="D5" s="22"/>
      <c r="E5" s="22" t="s">
        <v>168</v>
      </c>
      <c r="F5" s="22"/>
      <c r="G5" s="22" t="s">
        <v>169</v>
      </c>
      <c r="H5" s="22"/>
      <c r="I5" s="22"/>
    </row>
    <row r="6" spans="1:9" x14ac:dyDescent="0.25">
      <c r="A6" s="22"/>
      <c r="B6" s="22"/>
      <c r="C6" s="22" t="s">
        <v>34</v>
      </c>
      <c r="D6" s="22"/>
      <c r="E6" s="22" t="s">
        <v>168</v>
      </c>
      <c r="F6" s="22"/>
      <c r="G6" s="22" t="s">
        <v>170</v>
      </c>
      <c r="H6" s="22"/>
      <c r="I6" s="22"/>
    </row>
    <row r="7" spans="1:9" x14ac:dyDescent="0.25">
      <c r="A7" s="22"/>
      <c r="B7" s="22"/>
      <c r="C7" s="22" t="s">
        <v>38</v>
      </c>
      <c r="D7" s="22"/>
      <c r="E7" s="22" t="s">
        <v>171</v>
      </c>
      <c r="F7" s="22"/>
      <c r="G7" s="22"/>
      <c r="H7" s="22"/>
      <c r="I7" s="22"/>
    </row>
    <row r="8" spans="1:9" x14ac:dyDescent="0.25">
      <c r="A8" s="22"/>
      <c r="B8" s="22"/>
      <c r="C8" s="22" t="s">
        <v>172</v>
      </c>
      <c r="D8" s="22"/>
      <c r="E8" s="22" t="s">
        <v>171</v>
      </c>
      <c r="F8" s="22"/>
      <c r="G8" s="22"/>
      <c r="H8" s="22"/>
      <c r="I8" s="22"/>
    </row>
    <row r="9" spans="1:9" x14ac:dyDescent="0.25">
      <c r="A9" s="22"/>
      <c r="B9" s="22"/>
      <c r="C9" s="22" t="s">
        <v>54</v>
      </c>
      <c r="D9" s="22"/>
      <c r="E9" s="22" t="s">
        <v>173</v>
      </c>
      <c r="F9" s="22"/>
      <c r="G9" s="22" t="s">
        <v>174</v>
      </c>
      <c r="H9" s="22"/>
      <c r="I9" s="22"/>
    </row>
    <row r="10" spans="1:9" x14ac:dyDescent="0.25">
      <c r="A10" s="22"/>
      <c r="B10" s="22"/>
      <c r="C10" s="22" t="s">
        <v>56</v>
      </c>
      <c r="D10" s="22"/>
      <c r="E10" s="22" t="s">
        <v>173</v>
      </c>
      <c r="F10" s="22"/>
      <c r="G10" s="22"/>
      <c r="H10" s="22"/>
      <c r="I10" s="22"/>
    </row>
    <row r="11" spans="1:9" x14ac:dyDescent="0.25">
      <c r="A11" s="22"/>
      <c r="B11" s="22"/>
      <c r="C11" s="22" t="s">
        <v>175</v>
      </c>
      <c r="D11" s="22"/>
      <c r="E11" s="22" t="s">
        <v>71</v>
      </c>
      <c r="F11" s="22"/>
      <c r="G11" s="22" t="s">
        <v>176</v>
      </c>
      <c r="H11" s="22"/>
      <c r="I11" s="22"/>
    </row>
    <row r="12" spans="1:9" x14ac:dyDescent="0.25">
      <c r="A12" s="22"/>
      <c r="B12" s="22"/>
      <c r="C12" s="22" t="s">
        <v>177</v>
      </c>
      <c r="D12" s="22"/>
      <c r="E12" s="22" t="s">
        <v>71</v>
      </c>
      <c r="F12" s="22"/>
      <c r="G12" s="22" t="s">
        <v>178</v>
      </c>
      <c r="H12" s="22"/>
      <c r="I12" s="22"/>
    </row>
    <row r="13" spans="1:9" x14ac:dyDescent="0.25">
      <c r="A13" s="22"/>
      <c r="B13" s="22"/>
      <c r="C13" s="22" t="s">
        <v>80</v>
      </c>
      <c r="D13" s="22"/>
      <c r="E13" s="22" t="s">
        <v>71</v>
      </c>
      <c r="F13" s="22"/>
      <c r="G13" s="22" t="s">
        <v>179</v>
      </c>
      <c r="H13" s="22"/>
      <c r="I13" s="22"/>
    </row>
    <row r="14" spans="1:9" x14ac:dyDescent="0.25">
      <c r="A14" s="22"/>
      <c r="B14" s="22"/>
      <c r="C14" s="22" t="s">
        <v>180</v>
      </c>
      <c r="D14" s="22"/>
      <c r="E14" s="22" t="s">
        <v>137</v>
      </c>
      <c r="F14" s="22"/>
      <c r="G14" s="22" t="s">
        <v>181</v>
      </c>
      <c r="H14" s="22"/>
      <c r="I14" s="22"/>
    </row>
    <row r="15" spans="1:9" x14ac:dyDescent="0.25">
      <c r="A15" s="22"/>
      <c r="B15" s="22"/>
      <c r="C15" s="22" t="s">
        <v>138</v>
      </c>
      <c r="D15" s="22"/>
      <c r="E15" s="22" t="s">
        <v>137</v>
      </c>
      <c r="F15" s="22"/>
      <c r="G15" s="22"/>
      <c r="H15" s="22"/>
      <c r="I15" s="22"/>
    </row>
    <row r="16" spans="1:9" x14ac:dyDescent="0.25">
      <c r="A16" s="22"/>
      <c r="B16" s="22"/>
      <c r="C16" s="22" t="s">
        <v>182</v>
      </c>
      <c r="D16" s="22"/>
      <c r="E16" s="22" t="s">
        <v>183</v>
      </c>
      <c r="F16" s="22"/>
      <c r="G16" s="22" t="s">
        <v>184</v>
      </c>
      <c r="H16" s="22"/>
      <c r="I16" s="22"/>
    </row>
    <row r="17" spans="1:9" x14ac:dyDescent="0.25">
      <c r="A17" s="22"/>
      <c r="B17" s="22"/>
      <c r="C17" s="22" t="s">
        <v>185</v>
      </c>
      <c r="D17" s="22"/>
      <c r="E17" s="22" t="s">
        <v>140</v>
      </c>
      <c r="F17" s="22"/>
      <c r="G17" s="22" t="s">
        <v>186</v>
      </c>
      <c r="H17" s="22"/>
      <c r="I17" s="22"/>
    </row>
    <row r="18" spans="1:9" x14ac:dyDescent="0.25">
      <c r="A18" s="22"/>
      <c r="B18" s="22"/>
      <c r="C18" s="22" t="s">
        <v>187</v>
      </c>
      <c r="D18" s="22"/>
      <c r="E18" s="22" t="s">
        <v>140</v>
      </c>
      <c r="F18" s="22"/>
      <c r="G18" s="22" t="s">
        <v>188</v>
      </c>
      <c r="H18" s="22"/>
      <c r="I18" s="22"/>
    </row>
    <row r="19" spans="1:9" x14ac:dyDescent="0.25">
      <c r="A19" s="22"/>
      <c r="B19" s="22"/>
      <c r="C19" s="22" t="s">
        <v>189</v>
      </c>
      <c r="D19" s="22"/>
      <c r="E19" s="22" t="s">
        <v>140</v>
      </c>
      <c r="F19" s="22"/>
      <c r="G19" s="22" t="s">
        <v>190</v>
      </c>
      <c r="H19" s="22"/>
      <c r="I19" s="22"/>
    </row>
    <row r="20" spans="1:9" x14ac:dyDescent="0.25">
      <c r="A20" s="22"/>
      <c r="B20" s="22"/>
      <c r="C20" s="22" t="s">
        <v>191</v>
      </c>
      <c r="D20" s="22"/>
      <c r="E20" s="22" t="s">
        <v>140</v>
      </c>
      <c r="F20" s="22"/>
      <c r="G20" s="22" t="s">
        <v>192</v>
      </c>
      <c r="H20" s="22"/>
      <c r="I20" s="22"/>
    </row>
    <row r="21" spans="1:9" x14ac:dyDescent="0.25">
      <c r="A21" s="22"/>
      <c r="B21" s="22"/>
      <c r="C21" s="22" t="s">
        <v>141</v>
      </c>
      <c r="D21" s="22"/>
      <c r="E21" s="22" t="s">
        <v>140</v>
      </c>
      <c r="F21" s="22"/>
      <c r="G21" s="22"/>
      <c r="H21" s="22"/>
      <c r="I21" s="22"/>
    </row>
    <row r="22" spans="1:9" x14ac:dyDescent="0.25">
      <c r="A22" s="22"/>
      <c r="B22" s="22"/>
      <c r="C22" s="22" t="s">
        <v>193</v>
      </c>
      <c r="D22" s="22"/>
      <c r="E22" s="22" t="s">
        <v>140</v>
      </c>
      <c r="F22" s="22"/>
      <c r="G22" s="22" t="s">
        <v>194</v>
      </c>
      <c r="H22" s="22"/>
      <c r="I22" s="22"/>
    </row>
    <row r="23" spans="1:9" x14ac:dyDescent="0.25">
      <c r="A23" s="22"/>
      <c r="B23" s="22"/>
      <c r="C23" s="22" t="s">
        <v>195</v>
      </c>
      <c r="D23" s="22"/>
      <c r="E23" s="22" t="s">
        <v>140</v>
      </c>
      <c r="F23" s="22"/>
      <c r="G23" s="22" t="s">
        <v>196</v>
      </c>
      <c r="H23" s="22"/>
      <c r="I23" s="22"/>
    </row>
    <row r="24" spans="1:9" x14ac:dyDescent="0.25">
      <c r="A24" s="22"/>
      <c r="B24" s="22"/>
      <c r="C24" s="22" t="s">
        <v>197</v>
      </c>
      <c r="D24" s="22"/>
      <c r="E24" s="22" t="s">
        <v>140</v>
      </c>
      <c r="F24" s="22"/>
      <c r="G24" s="22" t="s">
        <v>198</v>
      </c>
      <c r="H24" s="22"/>
      <c r="I24" s="22"/>
    </row>
    <row r="25" spans="1:9" x14ac:dyDescent="0.25">
      <c r="A25" s="22"/>
      <c r="B25" s="22"/>
      <c r="C25" s="22" t="s">
        <v>199</v>
      </c>
      <c r="D25" s="22"/>
      <c r="E25" s="22" t="s">
        <v>140</v>
      </c>
      <c r="F25" s="22"/>
      <c r="G25" s="22" t="s">
        <v>200</v>
      </c>
      <c r="H25" s="22"/>
      <c r="I25" s="22"/>
    </row>
    <row r="26" spans="1:9" x14ac:dyDescent="0.25">
      <c r="A26" s="22"/>
      <c r="B26" s="22"/>
      <c r="C26" s="22" t="s">
        <v>142</v>
      </c>
      <c r="D26" s="22"/>
      <c r="E26" s="22" t="s">
        <v>140</v>
      </c>
      <c r="F26" s="22"/>
      <c r="G26" s="22"/>
      <c r="H26" s="22"/>
      <c r="I26" s="22"/>
    </row>
    <row r="27" spans="1:9" x14ac:dyDescent="0.25">
      <c r="A27" s="22"/>
      <c r="B27" s="22"/>
      <c r="C27" s="22" t="s">
        <v>201</v>
      </c>
      <c r="D27" s="22"/>
      <c r="E27" s="22" t="s">
        <v>140</v>
      </c>
      <c r="F27" s="22"/>
      <c r="G27" s="22" t="s">
        <v>202</v>
      </c>
      <c r="H27" s="22"/>
      <c r="I27" s="22"/>
    </row>
    <row r="28" spans="1:9" x14ac:dyDescent="0.25">
      <c r="A28" s="22"/>
      <c r="B28" s="22"/>
      <c r="C28" s="22" t="s">
        <v>203</v>
      </c>
      <c r="D28" s="22"/>
      <c r="E28" s="22" t="s">
        <v>140</v>
      </c>
      <c r="F28" s="22"/>
      <c r="G28" s="22" t="s">
        <v>204</v>
      </c>
      <c r="H28" s="22"/>
      <c r="I28" s="22"/>
    </row>
    <row r="29" spans="1:9" x14ac:dyDescent="0.25">
      <c r="A29" s="22"/>
      <c r="B29" s="22"/>
      <c r="C29" s="22" t="s">
        <v>144</v>
      </c>
      <c r="D29" s="22"/>
      <c r="E29" s="22" t="s">
        <v>140</v>
      </c>
      <c r="F29" s="22"/>
      <c r="G29" s="22"/>
      <c r="H29" s="22"/>
      <c r="I29" s="22"/>
    </row>
    <row r="30" spans="1:9" x14ac:dyDescent="0.25">
      <c r="A30" s="22"/>
      <c r="B30" s="22"/>
      <c r="C30" s="22" t="s">
        <v>205</v>
      </c>
      <c r="D30" s="22"/>
      <c r="E30" s="22" t="s">
        <v>140</v>
      </c>
      <c r="F30" s="22"/>
      <c r="G30" s="22" t="s">
        <v>206</v>
      </c>
      <c r="H30" s="22"/>
      <c r="I30" s="22"/>
    </row>
    <row r="31" spans="1:9" x14ac:dyDescent="0.25">
      <c r="A31" s="22"/>
      <c r="B31" s="22"/>
      <c r="C31" s="22" t="s">
        <v>207</v>
      </c>
      <c r="D31" s="22"/>
      <c r="E31" s="22" t="s">
        <v>140</v>
      </c>
      <c r="F31" s="22"/>
      <c r="G31" s="22" t="s">
        <v>208</v>
      </c>
      <c r="H31" s="22"/>
      <c r="I31" s="22"/>
    </row>
    <row r="32" spans="1:9" x14ac:dyDescent="0.25">
      <c r="A32" s="22"/>
      <c r="B32" s="22"/>
      <c r="C32" s="22" t="s">
        <v>209</v>
      </c>
      <c r="D32" s="22"/>
      <c r="E32" s="22" t="s">
        <v>140</v>
      </c>
      <c r="F32" s="22"/>
      <c r="G32" s="22" t="s">
        <v>210</v>
      </c>
      <c r="H32" s="22"/>
      <c r="I32" s="22"/>
    </row>
    <row r="33" spans="1:9" x14ac:dyDescent="0.25">
      <c r="A33" s="22"/>
      <c r="B33" s="22"/>
      <c r="C33" s="22" t="s">
        <v>135</v>
      </c>
      <c r="D33" s="22"/>
      <c r="E33" s="22" t="s">
        <v>140</v>
      </c>
      <c r="F33" s="22"/>
      <c r="G33" s="22"/>
      <c r="H33" s="22"/>
      <c r="I33" s="22"/>
    </row>
    <row r="34" spans="1:9" x14ac:dyDescent="0.25">
      <c r="A34" s="22"/>
      <c r="B34" s="22"/>
      <c r="C34" s="22" t="s">
        <v>211</v>
      </c>
      <c r="D34" s="22"/>
      <c r="E34" s="22" t="s">
        <v>140</v>
      </c>
      <c r="F34" s="22"/>
      <c r="G34" s="22" t="s">
        <v>212</v>
      </c>
      <c r="H34" s="22"/>
      <c r="I34" s="22"/>
    </row>
    <row r="35" spans="1:9" x14ac:dyDescent="0.25">
      <c r="A35" s="22"/>
      <c r="B35" s="22"/>
      <c r="C35" s="22" t="s">
        <v>213</v>
      </c>
      <c r="D35" s="22"/>
      <c r="E35" s="22" t="s">
        <v>140</v>
      </c>
      <c r="F35" s="22"/>
      <c r="G35" s="22" t="s">
        <v>214</v>
      </c>
      <c r="H35" s="22"/>
      <c r="I35" s="22"/>
    </row>
    <row r="36" spans="1:9" x14ac:dyDescent="0.25">
      <c r="A36" s="22"/>
      <c r="B36" s="22"/>
      <c r="C36" s="22" t="s">
        <v>145</v>
      </c>
      <c r="D36" s="22"/>
      <c r="E36" s="22" t="s">
        <v>140</v>
      </c>
      <c r="F36" s="22"/>
      <c r="G36" s="22"/>
      <c r="H36" s="22"/>
      <c r="I36" s="22"/>
    </row>
    <row r="37" spans="1:9" x14ac:dyDescent="0.25">
      <c r="A37" s="22"/>
      <c r="B37" s="22"/>
      <c r="C37" s="22" t="s">
        <v>215</v>
      </c>
      <c r="D37" s="22"/>
      <c r="E37" s="22" t="s">
        <v>140</v>
      </c>
      <c r="F37" s="22"/>
      <c r="G37" s="22" t="s">
        <v>216</v>
      </c>
      <c r="H37" s="22"/>
      <c r="I37" s="22"/>
    </row>
    <row r="38" spans="1:9" x14ac:dyDescent="0.25">
      <c r="A38" s="22"/>
      <c r="B38" s="22"/>
      <c r="C38" s="22" t="s">
        <v>146</v>
      </c>
      <c r="D38" s="22"/>
      <c r="E38" s="22" t="s">
        <v>140</v>
      </c>
      <c r="F38" s="22"/>
      <c r="G38" s="22"/>
      <c r="H38" s="22"/>
      <c r="I38" s="22"/>
    </row>
    <row r="39" spans="1:9" x14ac:dyDescent="0.25">
      <c r="A39" s="22"/>
      <c r="B39" s="22"/>
      <c r="C39" s="22" t="s">
        <v>217</v>
      </c>
      <c r="D39" s="22"/>
      <c r="E39" s="22" t="s">
        <v>140</v>
      </c>
      <c r="F39" s="22"/>
      <c r="G39" s="22" t="s">
        <v>218</v>
      </c>
      <c r="H39" s="22"/>
      <c r="I39" s="22"/>
    </row>
    <row r="40" spans="1:9" x14ac:dyDescent="0.25">
      <c r="A40" s="22"/>
      <c r="B40" s="22"/>
      <c r="C40" s="22" t="s">
        <v>147</v>
      </c>
      <c r="D40" s="22"/>
      <c r="E40" s="22" t="s">
        <v>140</v>
      </c>
      <c r="F40" s="22"/>
      <c r="G40" s="22" t="s">
        <v>219</v>
      </c>
      <c r="H40" s="22"/>
      <c r="I40" s="22"/>
    </row>
    <row r="41" spans="1:9" x14ac:dyDescent="0.25">
      <c r="A41" s="22"/>
      <c r="B41" s="22"/>
      <c r="C41" s="22" t="s">
        <v>220</v>
      </c>
      <c r="D41" s="22"/>
      <c r="E41" s="22" t="s">
        <v>140</v>
      </c>
      <c r="F41" s="22"/>
      <c r="G41" s="22" t="s">
        <v>221</v>
      </c>
      <c r="H41" s="22"/>
      <c r="I41" s="22"/>
    </row>
    <row r="42" spans="1:9" x14ac:dyDescent="0.25">
      <c r="A42" s="22"/>
      <c r="B42" s="22"/>
      <c r="C42" s="22" t="s">
        <v>148</v>
      </c>
      <c r="D42" s="22"/>
      <c r="E42" s="22" t="s">
        <v>140</v>
      </c>
      <c r="F42" s="22"/>
      <c r="G42" s="22" t="s">
        <v>222</v>
      </c>
      <c r="H42" s="22"/>
      <c r="I42" s="22"/>
    </row>
    <row r="43" spans="1:9" x14ac:dyDescent="0.25">
      <c r="A43" s="22"/>
      <c r="B43" s="22"/>
      <c r="C43" s="22" t="s">
        <v>223</v>
      </c>
      <c r="D43" s="22"/>
      <c r="E43" s="22" t="s">
        <v>224</v>
      </c>
      <c r="F43" s="22"/>
      <c r="G43" s="22" t="s">
        <v>225</v>
      </c>
      <c r="H43" s="22"/>
      <c r="I43" s="2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G1" workbookViewId="0">
      <selection activeCell="U16" sqref="U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S9" sqref="S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T26" sqref="T26"/>
    </sheetView>
  </sheetViews>
  <sheetFormatPr defaultRowHeight="15" x14ac:dyDescent="0.25"/>
  <sheetData>
    <row r="1" spans="1:1" ht="15.75" x14ac:dyDescent="0.25">
      <c r="A1" s="1" t="s">
        <v>1</v>
      </c>
    </row>
  </sheetData>
  <pageMargins left="0.7" right="0.7" top="0.75" bottom="0.75" header="0.3" footer="0.3"/>
  <pageSetup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10" workbookViewId="0">
      <selection activeCell="U28" sqref="U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Q25" sqref="Q25"/>
    </sheetView>
  </sheetViews>
  <sheetFormatPr defaultRowHeight="15" x14ac:dyDescent="0.25"/>
  <sheetData>
    <row r="1" spans="1:1" ht="15.75" x14ac:dyDescent="0.25">
      <c r="A1" s="1" t="s">
        <v>2</v>
      </c>
    </row>
  </sheetData>
  <pageMargins left="0.7" right="0.7" top="0.75" bottom="0.75" header="0.3" footer="0.3"/>
  <pageSetup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26" sqref="U26"/>
    </sheetView>
  </sheetViews>
  <sheetFormatPr defaultRowHeight="15" x14ac:dyDescent="0.25"/>
  <sheetData>
    <row r="1" spans="1:1" ht="15.75" x14ac:dyDescent="0.25">
      <c r="A1" s="1" t="s">
        <v>3</v>
      </c>
    </row>
  </sheetData>
  <pageMargins left="0.7" right="0.7" top="0.75" bottom="0.75" header="0.3" footer="0.3"/>
  <pageSetup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showGridLines="0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H14" sqref="H14"/>
    </sheetView>
  </sheetViews>
  <sheetFormatPr defaultRowHeight="15" x14ac:dyDescent="0.25"/>
  <cols>
    <col min="1" max="3" width="3" style="20" customWidth="1"/>
    <col min="4" max="4" width="17.28515625" style="20" customWidth="1"/>
    <col min="5" max="5" width="8.5703125" style="18" bestFit="1" customWidth="1"/>
  </cols>
  <sheetData>
    <row r="1" spans="1:5" s="17" customFormat="1" ht="15.75" thickBot="1" x14ac:dyDescent="0.3">
      <c r="A1" s="19"/>
      <c r="B1" s="19"/>
      <c r="C1" s="19"/>
      <c r="D1" s="19"/>
      <c r="E1" s="16"/>
    </row>
    <row r="2" spans="1:5" ht="15.75" thickTop="1" x14ac:dyDescent="0.25">
      <c r="A2" s="3" t="s">
        <v>12</v>
      </c>
      <c r="B2" s="3"/>
      <c r="C2" s="3"/>
      <c r="D2" s="3"/>
      <c r="E2" s="8"/>
    </row>
    <row r="3" spans="1:5" x14ac:dyDescent="0.25">
      <c r="A3" s="3"/>
      <c r="B3" s="3" t="s">
        <v>13</v>
      </c>
      <c r="C3" s="3"/>
      <c r="D3" s="3"/>
      <c r="E3" s="8"/>
    </row>
    <row r="4" spans="1:5" x14ac:dyDescent="0.25">
      <c r="A4" s="3"/>
      <c r="B4" s="3"/>
      <c r="C4" s="3" t="s">
        <v>14</v>
      </c>
      <c r="D4" s="3"/>
      <c r="E4" s="8"/>
    </row>
    <row r="5" spans="1:5" ht="15.75" thickBot="1" x14ac:dyDescent="0.3">
      <c r="A5" s="3"/>
      <c r="B5" s="3"/>
      <c r="C5" s="3"/>
      <c r="D5" s="3" t="s">
        <v>15</v>
      </c>
      <c r="E5" s="10">
        <v>49317.55</v>
      </c>
    </row>
    <row r="6" spans="1:5" ht="15.75" thickBot="1" x14ac:dyDescent="0.3">
      <c r="A6" s="3"/>
      <c r="B6" s="3"/>
      <c r="C6" s="3" t="s">
        <v>17</v>
      </c>
      <c r="D6" s="3"/>
      <c r="E6" s="12">
        <f>ROUND(SUM(E4:E5),5)</f>
        <v>49317.55</v>
      </c>
    </row>
    <row r="7" spans="1:5" ht="30" customHeight="1" thickBot="1" x14ac:dyDescent="0.3">
      <c r="A7" s="3"/>
      <c r="B7" s="3" t="s">
        <v>30</v>
      </c>
      <c r="C7" s="3"/>
      <c r="D7" s="3"/>
      <c r="E7" s="12">
        <f>ROUND(E3+E6,5)</f>
        <v>49317.55</v>
      </c>
    </row>
    <row r="8" spans="1:5" s="14" customFormat="1" ht="30" customHeight="1" thickBot="1" x14ac:dyDescent="0.25">
      <c r="A8" s="3" t="s">
        <v>45</v>
      </c>
      <c r="B8" s="3"/>
      <c r="C8" s="3"/>
      <c r="D8" s="3"/>
      <c r="E8" s="13">
        <f>ROUND(E2+E7,5)</f>
        <v>49317.55</v>
      </c>
    </row>
    <row r="9" spans="1:5" ht="31.5" customHeight="1" thickTop="1" x14ac:dyDescent="0.25">
      <c r="A9" s="3" t="s">
        <v>46</v>
      </c>
      <c r="B9" s="3"/>
      <c r="C9" s="3"/>
      <c r="D9" s="3"/>
      <c r="E9" s="8"/>
    </row>
    <row r="10" spans="1:5" x14ac:dyDescent="0.25">
      <c r="A10" s="3"/>
      <c r="B10" s="3" t="s">
        <v>71</v>
      </c>
      <c r="C10" s="3"/>
      <c r="D10" s="3"/>
      <c r="E10" s="8"/>
    </row>
    <row r="11" spans="1:5" x14ac:dyDescent="0.25">
      <c r="A11" s="3"/>
      <c r="B11" s="3"/>
      <c r="C11" s="3" t="s">
        <v>80</v>
      </c>
      <c r="D11" s="3"/>
      <c r="E11" s="8">
        <v>10000</v>
      </c>
    </row>
    <row r="12" spans="1:5" ht="15.75" thickBot="1" x14ac:dyDescent="0.3">
      <c r="A12" s="3"/>
      <c r="B12" s="3"/>
      <c r="C12" s="3" t="s">
        <v>84</v>
      </c>
      <c r="D12" s="3"/>
      <c r="E12" s="10">
        <v>39317.550000000003</v>
      </c>
    </row>
    <row r="13" spans="1:5" ht="15.75" thickBot="1" x14ac:dyDescent="0.3">
      <c r="A13" s="3"/>
      <c r="B13" s="3" t="s">
        <v>86</v>
      </c>
      <c r="C13" s="3"/>
      <c r="D13" s="3"/>
      <c r="E13" s="12">
        <f>ROUND(SUM(E10:E12),5)</f>
        <v>49317.55</v>
      </c>
    </row>
    <row r="14" spans="1:5" s="14" customFormat="1" ht="30" customHeight="1" thickBot="1" x14ac:dyDescent="0.25">
      <c r="A14" s="3" t="s">
        <v>87</v>
      </c>
      <c r="B14" s="3"/>
      <c r="C14" s="3"/>
      <c r="D14" s="3"/>
      <c r="E14" s="13">
        <f>ROUND(E9+E13,5)</f>
        <v>49317.55</v>
      </c>
    </row>
    <row r="15" spans="1:5" ht="15.75" thickTop="1" x14ac:dyDescent="0.25"/>
  </sheetData>
  <pageMargins left="0.7" right="0.7" top="0.75" bottom="0.75" header="0.25" footer="0.3"/>
  <pageSetup orientation="portrait" verticalDpi="0" r:id="rId1"/>
  <headerFooter>
    <oddHeader>&amp;C&amp;"Arial,Bold"&amp;12 PROPERTY RENOVATION GROUP
&amp;"Arial,Bold"&amp;14 Balance Sheet
&amp;"Arial,Bold"&amp;10 As of June 12, 2013</oddHeader>
    <oddFooter>&amp;R&amp;"Arial,Bold"&amp;8 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7"/>
  <sheetViews>
    <sheetView showGridLines="0" workbookViewId="0">
      <pane xSplit="6" ySplit="1" topLeftCell="G29" activePane="bottomRight" state="frozenSplit"/>
      <selection pane="topRight" activeCell="G1" sqref="G1"/>
      <selection pane="bottomLeft" activeCell="A2" sqref="A2"/>
      <selection pane="bottomRight" activeCell="R76" sqref="R76"/>
    </sheetView>
  </sheetViews>
  <sheetFormatPr defaultRowHeight="15" x14ac:dyDescent="0.25"/>
  <cols>
    <col min="1" max="5" width="3" style="18" customWidth="1"/>
    <col min="6" max="6" width="24" style="18" customWidth="1"/>
    <col min="7" max="8" width="2.28515625" style="18" customWidth="1"/>
    <col min="9" max="9" width="11.85546875" style="18" bestFit="1" customWidth="1"/>
    <col min="10" max="10" width="2.28515625" style="18" customWidth="1"/>
    <col min="11" max="11" width="8.7109375" style="18" bestFit="1" customWidth="1"/>
    <col min="12" max="12" width="2.28515625" style="18" customWidth="1"/>
    <col min="13" max="13" width="9" style="18" bestFit="1" customWidth="1"/>
    <col min="14" max="14" width="2.28515625" style="18" customWidth="1"/>
    <col min="15" max="15" width="17.42578125" style="18" bestFit="1" customWidth="1"/>
    <col min="16" max="16" width="2.28515625" style="18" customWidth="1"/>
    <col min="17" max="17" width="19.28515625" style="18" bestFit="1" customWidth="1"/>
    <col min="18" max="18" width="2.28515625" style="18" customWidth="1"/>
    <col min="19" max="19" width="20.85546875" style="18" bestFit="1" customWidth="1"/>
    <col min="20" max="20" width="2.28515625" style="18" customWidth="1"/>
    <col min="21" max="21" width="8.7109375" style="18" bestFit="1" customWidth="1"/>
    <col min="22" max="22" width="2.28515625" style="18" customWidth="1"/>
    <col min="23" max="23" width="8.7109375" style="18" bestFit="1" customWidth="1"/>
    <col min="24" max="24" width="2.28515625" style="18" customWidth="1"/>
    <col min="25" max="25" width="8.7109375" style="18" bestFit="1" customWidth="1"/>
  </cols>
  <sheetData>
    <row r="1" spans="1:25" s="17" customFormat="1" ht="15.75" thickBot="1" x14ac:dyDescent="0.3">
      <c r="A1" s="15"/>
      <c r="B1" s="15"/>
      <c r="C1" s="15"/>
      <c r="D1" s="15"/>
      <c r="E1" s="15"/>
      <c r="F1" s="15"/>
      <c r="G1" s="15"/>
      <c r="H1" s="15"/>
      <c r="I1" s="16" t="s">
        <v>4</v>
      </c>
      <c r="J1" s="15"/>
      <c r="K1" s="16"/>
      <c r="L1" s="15"/>
      <c r="M1" s="16" t="s">
        <v>5</v>
      </c>
      <c r="N1" s="15"/>
      <c r="O1" s="16" t="s">
        <v>6</v>
      </c>
      <c r="P1" s="15"/>
      <c r="Q1" s="16" t="s">
        <v>7</v>
      </c>
      <c r="R1" s="15"/>
      <c r="S1" s="16" t="s">
        <v>8</v>
      </c>
      <c r="T1" s="15"/>
      <c r="U1" s="16" t="s">
        <v>9</v>
      </c>
      <c r="V1" s="15"/>
      <c r="W1" s="16" t="s">
        <v>10</v>
      </c>
      <c r="X1" s="15"/>
      <c r="Y1" s="16" t="s">
        <v>11</v>
      </c>
    </row>
    <row r="2" spans="1:25" ht="15.75" thickTop="1" x14ac:dyDescent="0.25">
      <c r="A2" s="3" t="s">
        <v>12</v>
      </c>
      <c r="B2" s="3"/>
      <c r="C2" s="3"/>
      <c r="D2" s="3"/>
      <c r="E2" s="3"/>
      <c r="F2" s="3"/>
      <c r="G2" s="3"/>
      <c r="H2" s="3"/>
      <c r="I2" s="3"/>
      <c r="J2" s="3"/>
      <c r="K2" s="5"/>
      <c r="L2" s="3"/>
      <c r="M2" s="3"/>
      <c r="N2" s="3"/>
      <c r="O2" s="3"/>
      <c r="P2" s="3"/>
      <c r="Q2" s="3"/>
      <c r="R2" s="3"/>
      <c r="S2" s="3"/>
      <c r="T2" s="3"/>
      <c r="U2" s="4"/>
      <c r="V2" s="3"/>
      <c r="W2" s="4"/>
      <c r="X2" s="3"/>
      <c r="Y2" s="4">
        <v>0</v>
      </c>
    </row>
    <row r="3" spans="1:25" x14ac:dyDescent="0.25">
      <c r="A3" s="3"/>
      <c r="B3" s="3" t="s">
        <v>13</v>
      </c>
      <c r="C3" s="3"/>
      <c r="D3" s="3"/>
      <c r="E3" s="3"/>
      <c r="F3" s="3"/>
      <c r="G3" s="3"/>
      <c r="H3" s="3"/>
      <c r="I3" s="3"/>
      <c r="J3" s="3"/>
      <c r="K3" s="5"/>
      <c r="L3" s="3"/>
      <c r="M3" s="3"/>
      <c r="N3" s="3"/>
      <c r="O3" s="3"/>
      <c r="P3" s="3"/>
      <c r="Q3" s="3"/>
      <c r="R3" s="3"/>
      <c r="S3" s="3"/>
      <c r="T3" s="3"/>
      <c r="U3" s="4"/>
      <c r="V3" s="3"/>
      <c r="W3" s="4"/>
      <c r="X3" s="3"/>
      <c r="Y3" s="4">
        <v>0</v>
      </c>
    </row>
    <row r="4" spans="1:25" x14ac:dyDescent="0.25">
      <c r="A4" s="3"/>
      <c r="B4" s="3"/>
      <c r="C4" s="3" t="s">
        <v>14</v>
      </c>
      <c r="D4" s="3"/>
      <c r="E4" s="3"/>
      <c r="F4" s="3"/>
      <c r="G4" s="3"/>
      <c r="H4" s="3"/>
      <c r="I4" s="3"/>
      <c r="J4" s="3"/>
      <c r="K4" s="5"/>
      <c r="L4" s="3"/>
      <c r="M4" s="3"/>
      <c r="N4" s="3"/>
      <c r="O4" s="3"/>
      <c r="P4" s="3"/>
      <c r="Q4" s="3"/>
      <c r="R4" s="3"/>
      <c r="S4" s="3"/>
      <c r="T4" s="3"/>
      <c r="U4" s="4"/>
      <c r="V4" s="3"/>
      <c r="W4" s="4"/>
      <c r="X4" s="3"/>
      <c r="Y4" s="4">
        <v>0</v>
      </c>
    </row>
    <row r="5" spans="1:25" x14ac:dyDescent="0.25">
      <c r="A5" s="3"/>
      <c r="B5" s="3"/>
      <c r="C5" s="3"/>
      <c r="D5" s="3" t="s">
        <v>15</v>
      </c>
      <c r="E5" s="3"/>
      <c r="F5" s="3"/>
      <c r="G5" s="3"/>
      <c r="H5" s="3"/>
      <c r="I5" s="3"/>
      <c r="J5" s="3"/>
      <c r="K5" s="5"/>
      <c r="L5" s="3"/>
      <c r="M5" s="3"/>
      <c r="N5" s="3"/>
      <c r="O5" s="3"/>
      <c r="P5" s="3"/>
      <c r="Q5" s="3"/>
      <c r="R5" s="3"/>
      <c r="S5" s="3"/>
      <c r="T5" s="3"/>
      <c r="U5" s="4"/>
      <c r="V5" s="3"/>
      <c r="W5" s="4"/>
      <c r="X5" s="3"/>
      <c r="Y5" s="4">
        <v>0</v>
      </c>
    </row>
    <row r="6" spans="1:25" x14ac:dyDescent="0.25">
      <c r="A6" s="6"/>
      <c r="B6" s="6"/>
      <c r="C6" s="6"/>
      <c r="D6" s="6"/>
      <c r="E6" s="6"/>
      <c r="F6" s="6"/>
      <c r="G6" s="6"/>
      <c r="H6" s="6"/>
      <c r="I6" s="6" t="s">
        <v>88</v>
      </c>
      <c r="J6" s="6"/>
      <c r="K6" s="7"/>
      <c r="L6" s="6"/>
      <c r="M6" s="6"/>
      <c r="N6" s="6"/>
      <c r="O6" s="6"/>
      <c r="P6" s="6"/>
      <c r="Q6" s="6" t="s">
        <v>128</v>
      </c>
      <c r="R6" s="6"/>
      <c r="S6" s="6" t="s">
        <v>80</v>
      </c>
      <c r="T6" s="6"/>
      <c r="U6" s="8">
        <v>10000</v>
      </c>
      <c r="V6" s="6"/>
      <c r="W6" s="8"/>
      <c r="X6" s="6"/>
      <c r="Y6" s="8">
        <v>10000</v>
      </c>
    </row>
    <row r="7" spans="1:25" x14ac:dyDescent="0.25">
      <c r="A7" s="6"/>
      <c r="B7" s="6"/>
      <c r="C7" s="6"/>
      <c r="D7" s="6"/>
      <c r="E7" s="6"/>
      <c r="F7" s="6"/>
      <c r="G7" s="6"/>
      <c r="H7" s="6"/>
      <c r="I7" s="6" t="s">
        <v>89</v>
      </c>
      <c r="J7" s="6"/>
      <c r="K7" s="7"/>
      <c r="L7" s="6"/>
      <c r="M7" s="6"/>
      <c r="N7" s="6"/>
      <c r="O7" s="6" t="s">
        <v>111</v>
      </c>
      <c r="P7" s="6"/>
      <c r="Q7" s="6" t="s">
        <v>129</v>
      </c>
      <c r="R7" s="6"/>
      <c r="S7" s="6" t="s">
        <v>134</v>
      </c>
      <c r="T7" s="6"/>
      <c r="U7" s="8"/>
      <c r="V7" s="6"/>
      <c r="W7" s="8">
        <v>73098.33</v>
      </c>
      <c r="X7" s="6"/>
      <c r="Y7" s="8">
        <v>-63098.33</v>
      </c>
    </row>
    <row r="8" spans="1:25" x14ac:dyDescent="0.25">
      <c r="A8" s="6"/>
      <c r="B8" s="6"/>
      <c r="C8" s="6"/>
      <c r="D8" s="6"/>
      <c r="E8" s="6"/>
      <c r="F8" s="6"/>
      <c r="G8" s="6"/>
      <c r="H8" s="6"/>
      <c r="I8" s="6" t="s">
        <v>89</v>
      </c>
      <c r="J8" s="6"/>
      <c r="K8" s="7"/>
      <c r="L8" s="6"/>
      <c r="M8" s="6" t="s">
        <v>91</v>
      </c>
      <c r="N8" s="6"/>
      <c r="O8" s="6" t="s">
        <v>112</v>
      </c>
      <c r="P8" s="6"/>
      <c r="Q8" s="6"/>
      <c r="R8" s="6"/>
      <c r="S8" s="6" t="s">
        <v>22</v>
      </c>
      <c r="T8" s="6"/>
      <c r="U8" s="8"/>
      <c r="V8" s="6"/>
      <c r="W8" s="8">
        <v>1000</v>
      </c>
      <c r="X8" s="6"/>
      <c r="Y8" s="8">
        <v>-64098.33</v>
      </c>
    </row>
    <row r="9" spans="1:25" x14ac:dyDescent="0.25">
      <c r="A9" s="6"/>
      <c r="B9" s="6"/>
      <c r="C9" s="6"/>
      <c r="D9" s="6"/>
      <c r="E9" s="6"/>
      <c r="F9" s="6"/>
      <c r="G9" s="6"/>
      <c r="H9" s="6"/>
      <c r="I9" s="6" t="s">
        <v>89</v>
      </c>
      <c r="J9" s="6"/>
      <c r="K9" s="7"/>
      <c r="L9" s="6"/>
      <c r="M9" s="6" t="s">
        <v>92</v>
      </c>
      <c r="N9" s="6"/>
      <c r="O9" s="6" t="s">
        <v>113</v>
      </c>
      <c r="P9" s="6"/>
      <c r="Q9" s="6"/>
      <c r="R9" s="6"/>
      <c r="S9" s="6" t="s">
        <v>22</v>
      </c>
      <c r="T9" s="6"/>
      <c r="U9" s="8"/>
      <c r="V9" s="6"/>
      <c r="W9" s="8">
        <v>85</v>
      </c>
      <c r="X9" s="6"/>
      <c r="Y9" s="8">
        <v>-64183.33</v>
      </c>
    </row>
    <row r="10" spans="1:25" x14ac:dyDescent="0.25">
      <c r="A10" s="6"/>
      <c r="B10" s="6"/>
      <c r="C10" s="6"/>
      <c r="D10" s="6"/>
      <c r="E10" s="6"/>
      <c r="F10" s="6"/>
      <c r="G10" s="6"/>
      <c r="H10" s="6"/>
      <c r="I10" s="6" t="s">
        <v>88</v>
      </c>
      <c r="J10" s="6"/>
      <c r="K10" s="7"/>
      <c r="L10" s="6"/>
      <c r="M10" s="6"/>
      <c r="N10" s="6"/>
      <c r="O10" s="6"/>
      <c r="P10" s="6"/>
      <c r="Q10" s="6" t="s">
        <v>88</v>
      </c>
      <c r="R10" s="6"/>
      <c r="S10" s="6" t="s">
        <v>59</v>
      </c>
      <c r="T10" s="6"/>
      <c r="U10" s="8">
        <v>100000</v>
      </c>
      <c r="V10" s="6"/>
      <c r="W10" s="8"/>
      <c r="X10" s="6"/>
      <c r="Y10" s="8">
        <v>35816.67</v>
      </c>
    </row>
    <row r="11" spans="1:25" x14ac:dyDescent="0.25">
      <c r="A11" s="6"/>
      <c r="B11" s="6"/>
      <c r="C11" s="6"/>
      <c r="D11" s="6"/>
      <c r="E11" s="6"/>
      <c r="F11" s="6"/>
      <c r="G11" s="6"/>
      <c r="H11" s="6"/>
      <c r="I11" s="6" t="s">
        <v>89</v>
      </c>
      <c r="J11" s="6"/>
      <c r="K11" s="7"/>
      <c r="L11" s="6"/>
      <c r="M11" s="6" t="s">
        <v>93</v>
      </c>
      <c r="N11" s="6"/>
      <c r="O11" s="6" t="s">
        <v>114</v>
      </c>
      <c r="P11" s="6"/>
      <c r="Q11" s="6"/>
      <c r="R11" s="6"/>
      <c r="S11" s="6" t="s">
        <v>22</v>
      </c>
      <c r="T11" s="6"/>
      <c r="U11" s="8"/>
      <c r="V11" s="6"/>
      <c r="W11" s="8">
        <v>849.99</v>
      </c>
      <c r="X11" s="6"/>
      <c r="Y11" s="8">
        <v>34966.68</v>
      </c>
    </row>
    <row r="12" spans="1:25" x14ac:dyDescent="0.25">
      <c r="A12" s="6"/>
      <c r="B12" s="6"/>
      <c r="C12" s="6"/>
      <c r="D12" s="6"/>
      <c r="E12" s="6"/>
      <c r="F12" s="6"/>
      <c r="G12" s="6"/>
      <c r="H12" s="6"/>
      <c r="I12" s="6" t="s">
        <v>89</v>
      </c>
      <c r="J12" s="6"/>
      <c r="K12" s="7"/>
      <c r="L12" s="6"/>
      <c r="M12" s="6" t="s">
        <v>94</v>
      </c>
      <c r="N12" s="6"/>
      <c r="O12" s="6" t="s">
        <v>115</v>
      </c>
      <c r="P12" s="6"/>
      <c r="Q12" s="6"/>
      <c r="R12" s="6"/>
      <c r="S12" s="6" t="s">
        <v>22</v>
      </c>
      <c r="T12" s="6"/>
      <c r="U12" s="8"/>
      <c r="V12" s="6"/>
      <c r="W12" s="8">
        <v>58</v>
      </c>
      <c r="X12" s="6"/>
      <c r="Y12" s="8">
        <v>34908.68</v>
      </c>
    </row>
    <row r="13" spans="1:25" x14ac:dyDescent="0.25">
      <c r="A13" s="6"/>
      <c r="B13" s="6"/>
      <c r="C13" s="6"/>
      <c r="D13" s="6"/>
      <c r="E13" s="6"/>
      <c r="F13" s="6"/>
      <c r="G13" s="6"/>
      <c r="H13" s="6"/>
      <c r="I13" s="6" t="s">
        <v>89</v>
      </c>
      <c r="J13" s="6"/>
      <c r="K13" s="7"/>
      <c r="L13" s="6"/>
      <c r="M13" s="6" t="s">
        <v>95</v>
      </c>
      <c r="N13" s="6"/>
      <c r="O13" s="6" t="s">
        <v>116</v>
      </c>
      <c r="P13" s="6"/>
      <c r="Q13" s="6"/>
      <c r="R13" s="6"/>
      <c r="S13" s="6" t="s">
        <v>22</v>
      </c>
      <c r="T13" s="6"/>
      <c r="U13" s="8"/>
      <c r="V13" s="6"/>
      <c r="W13" s="8">
        <v>3919.58</v>
      </c>
      <c r="X13" s="6"/>
      <c r="Y13" s="8">
        <v>30989.1</v>
      </c>
    </row>
    <row r="14" spans="1:25" x14ac:dyDescent="0.25">
      <c r="A14" s="6"/>
      <c r="B14" s="6"/>
      <c r="C14" s="6"/>
      <c r="D14" s="6"/>
      <c r="E14" s="6"/>
      <c r="F14" s="6"/>
      <c r="G14" s="6"/>
      <c r="H14" s="6"/>
      <c r="I14" s="6" t="s">
        <v>89</v>
      </c>
      <c r="J14" s="6"/>
      <c r="K14" s="7"/>
      <c r="L14" s="6"/>
      <c r="M14" s="6" t="s">
        <v>96</v>
      </c>
      <c r="N14" s="6"/>
      <c r="O14" s="6" t="s">
        <v>117</v>
      </c>
      <c r="P14" s="6"/>
      <c r="Q14" s="6"/>
      <c r="R14" s="6"/>
      <c r="S14" s="6" t="s">
        <v>22</v>
      </c>
      <c r="T14" s="6"/>
      <c r="U14" s="8"/>
      <c r="V14" s="6"/>
      <c r="W14" s="8">
        <v>3001.6</v>
      </c>
      <c r="X14" s="6"/>
      <c r="Y14" s="8">
        <v>27987.5</v>
      </c>
    </row>
    <row r="15" spans="1:25" x14ac:dyDescent="0.25">
      <c r="A15" s="6"/>
      <c r="B15" s="6"/>
      <c r="C15" s="6"/>
      <c r="D15" s="6"/>
      <c r="E15" s="6"/>
      <c r="F15" s="6"/>
      <c r="G15" s="6"/>
      <c r="H15" s="6"/>
      <c r="I15" s="6" t="s">
        <v>89</v>
      </c>
      <c r="J15" s="6"/>
      <c r="K15" s="7"/>
      <c r="L15" s="6"/>
      <c r="M15" s="6" t="s">
        <v>97</v>
      </c>
      <c r="N15" s="6"/>
      <c r="O15" s="6" t="s">
        <v>118</v>
      </c>
      <c r="P15" s="6"/>
      <c r="Q15" s="6"/>
      <c r="R15" s="6"/>
      <c r="S15" s="6" t="s">
        <v>22</v>
      </c>
      <c r="T15" s="6"/>
      <c r="U15" s="8"/>
      <c r="V15" s="6"/>
      <c r="W15" s="8">
        <v>3798</v>
      </c>
      <c r="X15" s="6"/>
      <c r="Y15" s="8">
        <v>24189.5</v>
      </c>
    </row>
    <row r="16" spans="1:25" x14ac:dyDescent="0.25">
      <c r="A16" s="6"/>
      <c r="B16" s="6"/>
      <c r="C16" s="6"/>
      <c r="D16" s="6"/>
      <c r="E16" s="6"/>
      <c r="F16" s="6"/>
      <c r="G16" s="6"/>
      <c r="H16" s="6"/>
      <c r="I16" s="6" t="s">
        <v>89</v>
      </c>
      <c r="J16" s="6"/>
      <c r="K16" s="7"/>
      <c r="L16" s="6"/>
      <c r="M16" s="6" t="s">
        <v>98</v>
      </c>
      <c r="N16" s="6"/>
      <c r="O16" s="6" t="s">
        <v>113</v>
      </c>
      <c r="P16" s="6"/>
      <c r="Q16" s="6"/>
      <c r="R16" s="6"/>
      <c r="S16" s="6" t="s">
        <v>22</v>
      </c>
      <c r="T16" s="6"/>
      <c r="U16" s="8"/>
      <c r="V16" s="6"/>
      <c r="W16" s="8">
        <v>66</v>
      </c>
      <c r="X16" s="6"/>
      <c r="Y16" s="8">
        <v>24123.5</v>
      </c>
    </row>
    <row r="17" spans="1:25" x14ac:dyDescent="0.25">
      <c r="A17" s="6"/>
      <c r="B17" s="6"/>
      <c r="C17" s="6"/>
      <c r="D17" s="6"/>
      <c r="E17" s="6"/>
      <c r="F17" s="6"/>
      <c r="G17" s="6"/>
      <c r="H17" s="6"/>
      <c r="I17" s="6" t="s">
        <v>88</v>
      </c>
      <c r="J17" s="6"/>
      <c r="K17" s="7"/>
      <c r="L17" s="6"/>
      <c r="M17" s="6"/>
      <c r="N17" s="6"/>
      <c r="O17" s="6"/>
      <c r="P17" s="6"/>
      <c r="Q17" s="6" t="s">
        <v>88</v>
      </c>
      <c r="R17" s="6"/>
      <c r="S17" s="6" t="s">
        <v>57</v>
      </c>
      <c r="T17" s="6"/>
      <c r="U17" s="8">
        <v>0</v>
      </c>
      <c r="V17" s="6"/>
      <c r="W17" s="8"/>
      <c r="X17" s="6"/>
      <c r="Y17" s="8">
        <v>24123.5</v>
      </c>
    </row>
    <row r="18" spans="1:25" x14ac:dyDescent="0.25">
      <c r="A18" s="6"/>
      <c r="B18" s="6"/>
      <c r="C18" s="6"/>
      <c r="D18" s="6"/>
      <c r="E18" s="6"/>
      <c r="F18" s="6"/>
      <c r="G18" s="6"/>
      <c r="H18" s="6"/>
      <c r="I18" s="6" t="s">
        <v>89</v>
      </c>
      <c r="J18" s="6"/>
      <c r="K18" s="7"/>
      <c r="L18" s="6"/>
      <c r="M18" s="6" t="s">
        <v>99</v>
      </c>
      <c r="N18" s="6"/>
      <c r="O18" s="6" t="s">
        <v>119</v>
      </c>
      <c r="P18" s="6"/>
      <c r="Q18" s="6"/>
      <c r="R18" s="6"/>
      <c r="S18" s="6" t="s">
        <v>22</v>
      </c>
      <c r="T18" s="6"/>
      <c r="U18" s="8"/>
      <c r="V18" s="6"/>
      <c r="W18" s="8">
        <v>2009</v>
      </c>
      <c r="X18" s="6"/>
      <c r="Y18" s="8">
        <v>22114.5</v>
      </c>
    </row>
    <row r="19" spans="1:25" x14ac:dyDescent="0.25">
      <c r="A19" s="6"/>
      <c r="B19" s="6"/>
      <c r="C19" s="6"/>
      <c r="D19" s="6"/>
      <c r="E19" s="6"/>
      <c r="F19" s="6"/>
      <c r="G19" s="6"/>
      <c r="H19" s="6"/>
      <c r="I19" s="6" t="s">
        <v>89</v>
      </c>
      <c r="J19" s="6"/>
      <c r="K19" s="7"/>
      <c r="L19" s="6"/>
      <c r="M19" s="6" t="s">
        <v>100</v>
      </c>
      <c r="N19" s="6"/>
      <c r="O19" s="6" t="s">
        <v>120</v>
      </c>
      <c r="P19" s="6"/>
      <c r="Q19" s="6"/>
      <c r="R19" s="6"/>
      <c r="S19" s="6" t="s">
        <v>22</v>
      </c>
      <c r="T19" s="6"/>
      <c r="U19" s="8"/>
      <c r="V19" s="6"/>
      <c r="W19" s="8">
        <v>1000</v>
      </c>
      <c r="X19" s="6"/>
      <c r="Y19" s="8">
        <v>21114.5</v>
      </c>
    </row>
    <row r="20" spans="1:25" x14ac:dyDescent="0.25">
      <c r="A20" s="6"/>
      <c r="B20" s="6"/>
      <c r="C20" s="6"/>
      <c r="D20" s="6"/>
      <c r="E20" s="6"/>
      <c r="F20" s="6"/>
      <c r="G20" s="6"/>
      <c r="H20" s="6"/>
      <c r="I20" s="6" t="s">
        <v>89</v>
      </c>
      <c r="J20" s="6"/>
      <c r="K20" s="7"/>
      <c r="L20" s="6"/>
      <c r="M20" s="6" t="s">
        <v>101</v>
      </c>
      <c r="N20" s="6"/>
      <c r="O20" s="6" t="s">
        <v>121</v>
      </c>
      <c r="P20" s="6"/>
      <c r="Q20" s="6"/>
      <c r="R20" s="6"/>
      <c r="S20" s="6" t="s">
        <v>22</v>
      </c>
      <c r="T20" s="6"/>
      <c r="U20" s="8"/>
      <c r="V20" s="6"/>
      <c r="W20" s="8">
        <v>1800</v>
      </c>
      <c r="X20" s="6"/>
      <c r="Y20" s="8">
        <v>19314.5</v>
      </c>
    </row>
    <row r="21" spans="1:25" x14ac:dyDescent="0.25">
      <c r="A21" s="6"/>
      <c r="B21" s="6"/>
      <c r="C21" s="6"/>
      <c r="D21" s="6"/>
      <c r="E21" s="6"/>
      <c r="F21" s="6"/>
      <c r="G21" s="6"/>
      <c r="H21" s="6"/>
      <c r="I21" s="6" t="s">
        <v>89</v>
      </c>
      <c r="J21" s="6"/>
      <c r="K21" s="7"/>
      <c r="L21" s="6"/>
      <c r="M21" s="6" t="s">
        <v>102</v>
      </c>
      <c r="N21" s="6"/>
      <c r="O21" s="6" t="s">
        <v>122</v>
      </c>
      <c r="P21" s="6"/>
      <c r="Q21" s="6"/>
      <c r="R21" s="6"/>
      <c r="S21" s="6" t="s">
        <v>22</v>
      </c>
      <c r="T21" s="6"/>
      <c r="U21" s="8"/>
      <c r="V21" s="6"/>
      <c r="W21" s="8">
        <v>3225</v>
      </c>
      <c r="X21" s="6"/>
      <c r="Y21" s="8">
        <v>16089.5</v>
      </c>
    </row>
    <row r="22" spans="1:25" x14ac:dyDescent="0.25">
      <c r="A22" s="6"/>
      <c r="B22" s="6"/>
      <c r="C22" s="6"/>
      <c r="D22" s="6"/>
      <c r="E22" s="6"/>
      <c r="F22" s="6"/>
      <c r="G22" s="6"/>
      <c r="H22" s="6"/>
      <c r="I22" s="6" t="s">
        <v>89</v>
      </c>
      <c r="J22" s="6"/>
      <c r="K22" s="7"/>
      <c r="L22" s="6"/>
      <c r="M22" s="6" t="s">
        <v>103</v>
      </c>
      <c r="N22" s="6"/>
      <c r="O22" s="6" t="s">
        <v>123</v>
      </c>
      <c r="P22" s="6"/>
      <c r="Q22" s="6"/>
      <c r="R22" s="6"/>
      <c r="S22" s="6" t="s">
        <v>22</v>
      </c>
      <c r="T22" s="6"/>
      <c r="U22" s="8"/>
      <c r="V22" s="6"/>
      <c r="W22" s="8">
        <v>6895</v>
      </c>
      <c r="X22" s="6"/>
      <c r="Y22" s="8">
        <v>9194.5</v>
      </c>
    </row>
    <row r="23" spans="1:25" x14ac:dyDescent="0.25">
      <c r="A23" s="6"/>
      <c r="B23" s="6"/>
      <c r="C23" s="6"/>
      <c r="D23" s="6"/>
      <c r="E23" s="6"/>
      <c r="F23" s="6"/>
      <c r="G23" s="6"/>
      <c r="H23" s="6"/>
      <c r="I23" s="6" t="s">
        <v>89</v>
      </c>
      <c r="J23" s="6"/>
      <c r="K23" s="7"/>
      <c r="L23" s="6"/>
      <c r="M23" s="6" t="s">
        <v>104</v>
      </c>
      <c r="N23" s="6"/>
      <c r="O23" s="6" t="s">
        <v>115</v>
      </c>
      <c r="P23" s="6"/>
      <c r="Q23" s="6"/>
      <c r="R23" s="6"/>
      <c r="S23" s="6" t="s">
        <v>22</v>
      </c>
      <c r="T23" s="6"/>
      <c r="U23" s="8"/>
      <c r="V23" s="6"/>
      <c r="W23" s="8">
        <v>48</v>
      </c>
      <c r="X23" s="6"/>
      <c r="Y23" s="8">
        <v>9146.5</v>
      </c>
    </row>
    <row r="24" spans="1:25" x14ac:dyDescent="0.25">
      <c r="A24" s="6"/>
      <c r="B24" s="6"/>
      <c r="C24" s="6"/>
      <c r="D24" s="6"/>
      <c r="E24" s="6"/>
      <c r="F24" s="6"/>
      <c r="G24" s="6"/>
      <c r="H24" s="6"/>
      <c r="I24" s="6" t="s">
        <v>89</v>
      </c>
      <c r="J24" s="6"/>
      <c r="K24" s="7"/>
      <c r="L24" s="6"/>
      <c r="M24" s="6" t="s">
        <v>105</v>
      </c>
      <c r="N24" s="6"/>
      <c r="O24" s="6" t="s">
        <v>113</v>
      </c>
      <c r="P24" s="6"/>
      <c r="Q24" s="6"/>
      <c r="R24" s="6"/>
      <c r="S24" s="6" t="s">
        <v>22</v>
      </c>
      <c r="T24" s="6"/>
      <c r="U24" s="8"/>
      <c r="V24" s="6"/>
      <c r="W24" s="8">
        <v>79</v>
      </c>
      <c r="X24" s="6"/>
      <c r="Y24" s="8">
        <v>9067.5</v>
      </c>
    </row>
    <row r="25" spans="1:25" x14ac:dyDescent="0.25">
      <c r="A25" s="6"/>
      <c r="B25" s="6"/>
      <c r="C25" s="6"/>
      <c r="D25" s="6"/>
      <c r="E25" s="6"/>
      <c r="F25" s="6"/>
      <c r="G25" s="6"/>
      <c r="H25" s="6"/>
      <c r="I25" s="6" t="s">
        <v>89</v>
      </c>
      <c r="J25" s="6"/>
      <c r="K25" s="7"/>
      <c r="L25" s="6"/>
      <c r="M25" s="6" t="s">
        <v>106</v>
      </c>
      <c r="N25" s="6"/>
      <c r="O25" s="6" t="s">
        <v>115</v>
      </c>
      <c r="P25" s="6"/>
      <c r="Q25" s="6"/>
      <c r="R25" s="6"/>
      <c r="S25" s="6" t="s">
        <v>22</v>
      </c>
      <c r="T25" s="6"/>
      <c r="U25" s="8"/>
      <c r="V25" s="6"/>
      <c r="W25" s="8">
        <v>48</v>
      </c>
      <c r="X25" s="6"/>
      <c r="Y25" s="8">
        <v>9019.5</v>
      </c>
    </row>
    <row r="26" spans="1:25" x14ac:dyDescent="0.25">
      <c r="A26" s="6"/>
      <c r="B26" s="6"/>
      <c r="C26" s="6"/>
      <c r="D26" s="6"/>
      <c r="E26" s="6"/>
      <c r="F26" s="6"/>
      <c r="G26" s="6"/>
      <c r="H26" s="6"/>
      <c r="I26" s="6" t="s">
        <v>89</v>
      </c>
      <c r="J26" s="6"/>
      <c r="K26" s="7"/>
      <c r="L26" s="6"/>
      <c r="M26" s="6" t="s">
        <v>107</v>
      </c>
      <c r="N26" s="6"/>
      <c r="O26" s="6" t="s">
        <v>124</v>
      </c>
      <c r="P26" s="6"/>
      <c r="Q26" s="6"/>
      <c r="R26" s="6"/>
      <c r="S26" s="6" t="s">
        <v>22</v>
      </c>
      <c r="T26" s="6"/>
      <c r="U26" s="8"/>
      <c r="V26" s="6"/>
      <c r="W26" s="8">
        <v>957</v>
      </c>
      <c r="X26" s="6"/>
      <c r="Y26" s="8">
        <v>8062.5</v>
      </c>
    </row>
    <row r="27" spans="1:25" x14ac:dyDescent="0.25">
      <c r="A27" s="6"/>
      <c r="B27" s="6"/>
      <c r="C27" s="6"/>
      <c r="D27" s="6"/>
      <c r="E27" s="6"/>
      <c r="F27" s="6"/>
      <c r="G27" s="6"/>
      <c r="H27" s="6"/>
      <c r="I27" s="6" t="s">
        <v>89</v>
      </c>
      <c r="J27" s="6"/>
      <c r="K27" s="7"/>
      <c r="L27" s="6"/>
      <c r="M27" s="6" t="s">
        <v>108</v>
      </c>
      <c r="N27" s="6"/>
      <c r="O27" s="6" t="s">
        <v>125</v>
      </c>
      <c r="P27" s="6"/>
      <c r="Q27" s="6"/>
      <c r="R27" s="6"/>
      <c r="S27" s="6" t="s">
        <v>22</v>
      </c>
      <c r="T27" s="6"/>
      <c r="U27" s="8"/>
      <c r="V27" s="6"/>
      <c r="W27" s="8">
        <v>744.95</v>
      </c>
      <c r="X27" s="6"/>
      <c r="Y27" s="8">
        <v>7317.55</v>
      </c>
    </row>
    <row r="28" spans="1:25" x14ac:dyDescent="0.25">
      <c r="A28" s="6"/>
      <c r="B28" s="6"/>
      <c r="C28" s="6"/>
      <c r="D28" s="6"/>
      <c r="E28" s="6"/>
      <c r="F28" s="6"/>
      <c r="G28" s="6"/>
      <c r="H28" s="6"/>
      <c r="I28" s="6" t="s">
        <v>90</v>
      </c>
      <c r="J28" s="6"/>
      <c r="K28" s="7"/>
      <c r="L28" s="6"/>
      <c r="M28" s="6" t="s">
        <v>91</v>
      </c>
      <c r="N28" s="6"/>
      <c r="O28" s="6"/>
      <c r="P28" s="6"/>
      <c r="Q28" s="6" t="s">
        <v>130</v>
      </c>
      <c r="R28" s="6"/>
      <c r="S28" s="6" t="s">
        <v>134</v>
      </c>
      <c r="T28" s="6"/>
      <c r="U28" s="8">
        <v>152000</v>
      </c>
      <c r="V28" s="6"/>
      <c r="W28" s="8"/>
      <c r="X28" s="6"/>
      <c r="Y28" s="8">
        <v>159317.54999999999</v>
      </c>
    </row>
    <row r="29" spans="1:25" ht="15.75" thickBot="1" x14ac:dyDescent="0.3">
      <c r="A29" s="6"/>
      <c r="B29" s="6"/>
      <c r="C29" s="6"/>
      <c r="D29" s="6"/>
      <c r="E29" s="6"/>
      <c r="F29" s="6"/>
      <c r="G29" s="6"/>
      <c r="H29" s="6"/>
      <c r="I29" s="6" t="s">
        <v>90</v>
      </c>
      <c r="J29" s="6"/>
      <c r="K29" s="7"/>
      <c r="L29" s="6"/>
      <c r="M29" s="6" t="s">
        <v>91</v>
      </c>
      <c r="N29" s="6"/>
      <c r="O29" s="6"/>
      <c r="P29" s="6"/>
      <c r="Q29" s="6" t="s">
        <v>131</v>
      </c>
      <c r="R29" s="6"/>
      <c r="S29" s="6" t="s">
        <v>15</v>
      </c>
      <c r="T29" s="6"/>
      <c r="U29" s="10"/>
      <c r="V29" s="6"/>
      <c r="W29" s="10">
        <v>110000</v>
      </c>
      <c r="X29" s="6"/>
      <c r="Y29" s="10">
        <v>49317.55</v>
      </c>
    </row>
    <row r="30" spans="1:25" ht="15.75" thickBot="1" x14ac:dyDescent="0.3">
      <c r="A30" s="6"/>
      <c r="B30" s="6"/>
      <c r="C30" s="6"/>
      <c r="D30" s="6" t="s">
        <v>16</v>
      </c>
      <c r="E30" s="6"/>
      <c r="F30" s="6"/>
      <c r="G30" s="6"/>
      <c r="H30" s="6"/>
      <c r="I30" s="6"/>
      <c r="J30" s="6"/>
      <c r="K30" s="7"/>
      <c r="L30" s="6"/>
      <c r="M30" s="6"/>
      <c r="N30" s="6"/>
      <c r="O30" s="6"/>
      <c r="P30" s="6"/>
      <c r="Q30" s="6"/>
      <c r="R30" s="6"/>
      <c r="S30" s="6"/>
      <c r="T30" s="6"/>
      <c r="U30" s="11">
        <f>ROUND(SUM(U5:U29),5)</f>
        <v>262000</v>
      </c>
      <c r="V30" s="6"/>
      <c r="W30" s="11">
        <f>ROUND(SUM(W5:W29),5)</f>
        <v>212682.45</v>
      </c>
      <c r="X30" s="6"/>
      <c r="Y30" s="11">
        <f>Y29</f>
        <v>49317.55</v>
      </c>
    </row>
    <row r="31" spans="1:25" ht="30" customHeight="1" x14ac:dyDescent="0.25">
      <c r="A31" s="6"/>
      <c r="B31" s="6"/>
      <c r="C31" s="6" t="s">
        <v>17</v>
      </c>
      <c r="D31" s="6"/>
      <c r="E31" s="6"/>
      <c r="F31" s="6"/>
      <c r="G31" s="6"/>
      <c r="H31" s="6"/>
      <c r="I31" s="6"/>
      <c r="J31" s="6"/>
      <c r="K31" s="7"/>
      <c r="L31" s="6"/>
      <c r="M31" s="6"/>
      <c r="N31" s="6"/>
      <c r="O31" s="6"/>
      <c r="P31" s="6"/>
      <c r="Q31" s="6"/>
      <c r="R31" s="6"/>
      <c r="S31" s="6"/>
      <c r="T31" s="6"/>
      <c r="U31" s="8">
        <f>U30</f>
        <v>262000</v>
      </c>
      <c r="V31" s="6"/>
      <c r="W31" s="8">
        <f>W30</f>
        <v>212682.45</v>
      </c>
      <c r="X31" s="6"/>
      <c r="Y31" s="8">
        <f>Y30</f>
        <v>49317.55</v>
      </c>
    </row>
    <row r="32" spans="1:25" ht="30" customHeight="1" x14ac:dyDescent="0.25">
      <c r="A32" s="3"/>
      <c r="B32" s="3"/>
      <c r="C32" s="3" t="s">
        <v>18</v>
      </c>
      <c r="D32" s="3"/>
      <c r="E32" s="3"/>
      <c r="F32" s="3"/>
      <c r="G32" s="3"/>
      <c r="H32" s="3"/>
      <c r="I32" s="3"/>
      <c r="J32" s="3"/>
      <c r="K32" s="5"/>
      <c r="L32" s="3"/>
      <c r="M32" s="3"/>
      <c r="N32" s="3"/>
      <c r="O32" s="3"/>
      <c r="P32" s="3"/>
      <c r="Q32" s="3"/>
      <c r="R32" s="3"/>
      <c r="S32" s="3"/>
      <c r="T32" s="3"/>
      <c r="U32" s="4"/>
      <c r="V32" s="3"/>
      <c r="W32" s="4"/>
      <c r="X32" s="3"/>
      <c r="Y32" s="4">
        <v>0</v>
      </c>
    </row>
    <row r="33" spans="1:25" x14ac:dyDescent="0.25">
      <c r="A33" s="6"/>
      <c r="B33" s="6"/>
      <c r="C33" s="6" t="s">
        <v>19</v>
      </c>
      <c r="D33" s="6"/>
      <c r="E33" s="6"/>
      <c r="F33" s="6"/>
      <c r="G33" s="6"/>
      <c r="H33" s="6"/>
      <c r="I33" s="6"/>
      <c r="J33" s="6"/>
      <c r="K33" s="7"/>
      <c r="L33" s="6"/>
      <c r="M33" s="6"/>
      <c r="N33" s="6"/>
      <c r="O33" s="6"/>
      <c r="P33" s="6"/>
      <c r="Q33" s="6"/>
      <c r="R33" s="6"/>
      <c r="S33" s="6"/>
      <c r="T33" s="6"/>
      <c r="U33" s="8"/>
      <c r="V33" s="6"/>
      <c r="W33" s="8"/>
      <c r="X33" s="6"/>
      <c r="Y33" s="8">
        <f>Y32</f>
        <v>0</v>
      </c>
    </row>
    <row r="34" spans="1:25" ht="30" customHeight="1" x14ac:dyDescent="0.25">
      <c r="A34" s="3"/>
      <c r="B34" s="3"/>
      <c r="C34" s="3" t="s">
        <v>20</v>
      </c>
      <c r="D34" s="3"/>
      <c r="E34" s="3"/>
      <c r="F34" s="3"/>
      <c r="G34" s="3"/>
      <c r="H34" s="3"/>
      <c r="I34" s="3"/>
      <c r="J34" s="3"/>
      <c r="K34" s="5"/>
      <c r="L34" s="3"/>
      <c r="M34" s="3"/>
      <c r="N34" s="3"/>
      <c r="O34" s="3"/>
      <c r="P34" s="3"/>
      <c r="Q34" s="3"/>
      <c r="R34" s="3"/>
      <c r="S34" s="3"/>
      <c r="T34" s="3"/>
      <c r="U34" s="4"/>
      <c r="V34" s="3"/>
      <c r="W34" s="4"/>
      <c r="X34" s="3"/>
      <c r="Y34" s="4">
        <v>0</v>
      </c>
    </row>
    <row r="35" spans="1:25" x14ac:dyDescent="0.25">
      <c r="A35" s="3"/>
      <c r="B35" s="3"/>
      <c r="C35" s="3"/>
      <c r="D35" s="3" t="s">
        <v>21</v>
      </c>
      <c r="E35" s="3"/>
      <c r="F35" s="3"/>
      <c r="G35" s="3"/>
      <c r="H35" s="3"/>
      <c r="I35" s="3"/>
      <c r="J35" s="3"/>
      <c r="K35" s="5"/>
      <c r="L35" s="3"/>
      <c r="M35" s="3"/>
      <c r="N35" s="3"/>
      <c r="O35" s="3"/>
      <c r="P35" s="3"/>
      <c r="Q35" s="3"/>
      <c r="R35" s="3"/>
      <c r="S35" s="3"/>
      <c r="T35" s="3"/>
      <c r="U35" s="4"/>
      <c r="V35" s="3"/>
      <c r="W35" s="4"/>
      <c r="X35" s="3"/>
      <c r="Y35" s="4">
        <v>0</v>
      </c>
    </row>
    <row r="36" spans="1:25" x14ac:dyDescent="0.25">
      <c r="A36" s="3"/>
      <c r="B36" s="3"/>
      <c r="C36" s="3"/>
      <c r="D36" s="3"/>
      <c r="E36" s="3" t="s">
        <v>22</v>
      </c>
      <c r="F36" s="3"/>
      <c r="G36" s="3"/>
      <c r="H36" s="3"/>
      <c r="I36" s="3"/>
      <c r="J36" s="3"/>
      <c r="K36" s="5"/>
      <c r="L36" s="3"/>
      <c r="M36" s="3"/>
      <c r="N36" s="3"/>
      <c r="O36" s="3"/>
      <c r="P36" s="3"/>
      <c r="Q36" s="3"/>
      <c r="R36" s="3"/>
      <c r="S36" s="3"/>
      <c r="T36" s="3"/>
      <c r="U36" s="4"/>
      <c r="V36" s="3"/>
      <c r="W36" s="4"/>
      <c r="X36" s="3"/>
      <c r="Y36" s="4">
        <v>0</v>
      </c>
    </row>
    <row r="37" spans="1:25" x14ac:dyDescent="0.25">
      <c r="A37" s="6"/>
      <c r="B37" s="6"/>
      <c r="C37" s="6"/>
      <c r="D37" s="6"/>
      <c r="E37" s="6"/>
      <c r="F37" s="6"/>
      <c r="G37" s="6"/>
      <c r="H37" s="6"/>
      <c r="I37" s="6" t="s">
        <v>89</v>
      </c>
      <c r="J37" s="6"/>
      <c r="K37" s="7"/>
      <c r="L37" s="6"/>
      <c r="M37" s="6" t="s">
        <v>91</v>
      </c>
      <c r="N37" s="6"/>
      <c r="O37" s="6" t="s">
        <v>112</v>
      </c>
      <c r="P37" s="6"/>
      <c r="Q37" s="6"/>
      <c r="R37" s="6"/>
      <c r="S37" s="6" t="s">
        <v>15</v>
      </c>
      <c r="T37" s="6"/>
      <c r="U37" s="8">
        <v>1000</v>
      </c>
      <c r="V37" s="6"/>
      <c r="W37" s="8"/>
      <c r="X37" s="6"/>
      <c r="Y37" s="8">
        <v>1000</v>
      </c>
    </row>
    <row r="38" spans="1:25" x14ac:dyDescent="0.25">
      <c r="A38" s="6"/>
      <c r="B38" s="6"/>
      <c r="C38" s="6"/>
      <c r="D38" s="6"/>
      <c r="E38" s="6"/>
      <c r="F38" s="6"/>
      <c r="G38" s="6"/>
      <c r="H38" s="6"/>
      <c r="I38" s="6" t="s">
        <v>89</v>
      </c>
      <c r="J38" s="6"/>
      <c r="K38" s="7"/>
      <c r="L38" s="6"/>
      <c r="M38" s="6" t="s">
        <v>92</v>
      </c>
      <c r="N38" s="6"/>
      <c r="O38" s="6" t="s">
        <v>113</v>
      </c>
      <c r="P38" s="6"/>
      <c r="Q38" s="6"/>
      <c r="R38" s="6"/>
      <c r="S38" s="6" t="s">
        <v>15</v>
      </c>
      <c r="T38" s="6"/>
      <c r="U38" s="8">
        <v>85</v>
      </c>
      <c r="V38" s="6"/>
      <c r="W38" s="8"/>
      <c r="X38" s="6"/>
      <c r="Y38" s="8">
        <v>1085</v>
      </c>
    </row>
    <row r="39" spans="1:25" x14ac:dyDescent="0.25">
      <c r="A39" s="6"/>
      <c r="B39" s="6"/>
      <c r="C39" s="6"/>
      <c r="D39" s="6"/>
      <c r="E39" s="6"/>
      <c r="F39" s="6"/>
      <c r="G39" s="6"/>
      <c r="H39" s="6"/>
      <c r="I39" s="6" t="s">
        <v>89</v>
      </c>
      <c r="J39" s="6"/>
      <c r="K39" s="7"/>
      <c r="L39" s="6"/>
      <c r="M39" s="6" t="s">
        <v>93</v>
      </c>
      <c r="N39" s="6"/>
      <c r="O39" s="6" t="s">
        <v>114</v>
      </c>
      <c r="P39" s="6"/>
      <c r="Q39" s="6"/>
      <c r="R39" s="6"/>
      <c r="S39" s="6" t="s">
        <v>15</v>
      </c>
      <c r="T39" s="6"/>
      <c r="U39" s="8">
        <v>849.99</v>
      </c>
      <c r="V39" s="6"/>
      <c r="W39" s="8"/>
      <c r="X39" s="6"/>
      <c r="Y39" s="8">
        <v>1934.99</v>
      </c>
    </row>
    <row r="40" spans="1:25" x14ac:dyDescent="0.25">
      <c r="A40" s="6"/>
      <c r="B40" s="6"/>
      <c r="C40" s="6"/>
      <c r="D40" s="6"/>
      <c r="E40" s="6"/>
      <c r="F40" s="6"/>
      <c r="G40" s="6"/>
      <c r="H40" s="6"/>
      <c r="I40" s="6" t="s">
        <v>89</v>
      </c>
      <c r="J40" s="6"/>
      <c r="K40" s="7"/>
      <c r="L40" s="6"/>
      <c r="M40" s="6" t="s">
        <v>94</v>
      </c>
      <c r="N40" s="6"/>
      <c r="O40" s="6" t="s">
        <v>115</v>
      </c>
      <c r="P40" s="6"/>
      <c r="Q40" s="6"/>
      <c r="R40" s="6"/>
      <c r="S40" s="6" t="s">
        <v>15</v>
      </c>
      <c r="T40" s="6"/>
      <c r="U40" s="8">
        <v>58</v>
      </c>
      <c r="V40" s="6"/>
      <c r="W40" s="8"/>
      <c r="X40" s="6"/>
      <c r="Y40" s="8">
        <v>1992.99</v>
      </c>
    </row>
    <row r="41" spans="1:25" x14ac:dyDescent="0.25">
      <c r="A41" s="6"/>
      <c r="B41" s="6"/>
      <c r="C41" s="6"/>
      <c r="D41" s="6"/>
      <c r="E41" s="6"/>
      <c r="F41" s="6"/>
      <c r="G41" s="6"/>
      <c r="H41" s="6"/>
      <c r="I41" s="6" t="s">
        <v>89</v>
      </c>
      <c r="J41" s="6"/>
      <c r="K41" s="7"/>
      <c r="L41" s="6"/>
      <c r="M41" s="6" t="s">
        <v>95</v>
      </c>
      <c r="N41" s="6"/>
      <c r="O41" s="6" t="s">
        <v>116</v>
      </c>
      <c r="P41" s="6"/>
      <c r="Q41" s="6"/>
      <c r="R41" s="6"/>
      <c r="S41" s="6" t="s">
        <v>15</v>
      </c>
      <c r="T41" s="6"/>
      <c r="U41" s="8">
        <v>3919.58</v>
      </c>
      <c r="V41" s="6"/>
      <c r="W41" s="8"/>
      <c r="X41" s="6"/>
      <c r="Y41" s="8">
        <v>5912.57</v>
      </c>
    </row>
    <row r="42" spans="1:25" x14ac:dyDescent="0.25">
      <c r="A42" s="6"/>
      <c r="B42" s="6"/>
      <c r="C42" s="6"/>
      <c r="D42" s="6"/>
      <c r="E42" s="6"/>
      <c r="F42" s="6"/>
      <c r="G42" s="6"/>
      <c r="H42" s="6"/>
      <c r="I42" s="6" t="s">
        <v>89</v>
      </c>
      <c r="J42" s="6"/>
      <c r="K42" s="7"/>
      <c r="L42" s="6"/>
      <c r="M42" s="6" t="s">
        <v>96</v>
      </c>
      <c r="N42" s="6"/>
      <c r="O42" s="6" t="s">
        <v>117</v>
      </c>
      <c r="P42" s="6"/>
      <c r="Q42" s="6"/>
      <c r="R42" s="6"/>
      <c r="S42" s="6" t="s">
        <v>15</v>
      </c>
      <c r="T42" s="6"/>
      <c r="U42" s="8">
        <v>3001.6</v>
      </c>
      <c r="V42" s="6"/>
      <c r="W42" s="8"/>
      <c r="X42" s="6"/>
      <c r="Y42" s="8">
        <v>8914.17</v>
      </c>
    </row>
    <row r="43" spans="1:25" x14ac:dyDescent="0.25">
      <c r="A43" s="6"/>
      <c r="B43" s="6"/>
      <c r="C43" s="6"/>
      <c r="D43" s="6"/>
      <c r="E43" s="6"/>
      <c r="F43" s="6"/>
      <c r="G43" s="6"/>
      <c r="H43" s="6"/>
      <c r="I43" s="6" t="s">
        <v>89</v>
      </c>
      <c r="J43" s="6"/>
      <c r="K43" s="7"/>
      <c r="L43" s="6"/>
      <c r="M43" s="6" t="s">
        <v>97</v>
      </c>
      <c r="N43" s="6"/>
      <c r="O43" s="6" t="s">
        <v>118</v>
      </c>
      <c r="P43" s="6"/>
      <c r="Q43" s="6"/>
      <c r="R43" s="6"/>
      <c r="S43" s="6" t="s">
        <v>15</v>
      </c>
      <c r="T43" s="6"/>
      <c r="U43" s="8">
        <v>3798</v>
      </c>
      <c r="V43" s="6"/>
      <c r="W43" s="8"/>
      <c r="X43" s="6"/>
      <c r="Y43" s="8">
        <v>12712.17</v>
      </c>
    </row>
    <row r="44" spans="1:25" x14ac:dyDescent="0.25">
      <c r="A44" s="6"/>
      <c r="B44" s="6"/>
      <c r="C44" s="6"/>
      <c r="D44" s="6"/>
      <c r="E44" s="6"/>
      <c r="F44" s="6"/>
      <c r="G44" s="6"/>
      <c r="H44" s="6"/>
      <c r="I44" s="6" t="s">
        <v>89</v>
      </c>
      <c r="J44" s="6"/>
      <c r="K44" s="7"/>
      <c r="L44" s="6"/>
      <c r="M44" s="6" t="s">
        <v>98</v>
      </c>
      <c r="N44" s="6"/>
      <c r="O44" s="6" t="s">
        <v>113</v>
      </c>
      <c r="P44" s="6"/>
      <c r="Q44" s="6"/>
      <c r="R44" s="6"/>
      <c r="S44" s="6" t="s">
        <v>15</v>
      </c>
      <c r="T44" s="6"/>
      <c r="U44" s="8">
        <v>66</v>
      </c>
      <c r="V44" s="6"/>
      <c r="W44" s="8"/>
      <c r="X44" s="6"/>
      <c r="Y44" s="8">
        <v>12778.17</v>
      </c>
    </row>
    <row r="45" spans="1:25" x14ac:dyDescent="0.25">
      <c r="A45" s="6"/>
      <c r="B45" s="6"/>
      <c r="C45" s="6"/>
      <c r="D45" s="6"/>
      <c r="E45" s="6"/>
      <c r="F45" s="6"/>
      <c r="G45" s="6"/>
      <c r="H45" s="6"/>
      <c r="I45" s="6" t="s">
        <v>89</v>
      </c>
      <c r="J45" s="6"/>
      <c r="K45" s="7"/>
      <c r="L45" s="6"/>
      <c r="M45" s="6" t="s">
        <v>99</v>
      </c>
      <c r="N45" s="6"/>
      <c r="O45" s="6" t="s">
        <v>119</v>
      </c>
      <c r="P45" s="6"/>
      <c r="Q45" s="6"/>
      <c r="R45" s="6"/>
      <c r="S45" s="6" t="s">
        <v>15</v>
      </c>
      <c r="T45" s="6"/>
      <c r="U45" s="8">
        <v>2009</v>
      </c>
      <c r="V45" s="6"/>
      <c r="W45" s="8"/>
      <c r="X45" s="6"/>
      <c r="Y45" s="8">
        <v>14787.17</v>
      </c>
    </row>
    <row r="46" spans="1:25" x14ac:dyDescent="0.25">
      <c r="A46" s="6"/>
      <c r="B46" s="6"/>
      <c r="C46" s="6"/>
      <c r="D46" s="6"/>
      <c r="E46" s="6"/>
      <c r="F46" s="6"/>
      <c r="G46" s="6"/>
      <c r="H46" s="6"/>
      <c r="I46" s="6" t="s">
        <v>89</v>
      </c>
      <c r="J46" s="6"/>
      <c r="K46" s="7"/>
      <c r="L46" s="6"/>
      <c r="M46" s="6" t="s">
        <v>100</v>
      </c>
      <c r="N46" s="6"/>
      <c r="O46" s="6" t="s">
        <v>120</v>
      </c>
      <c r="P46" s="6"/>
      <c r="Q46" s="6"/>
      <c r="R46" s="6"/>
      <c r="S46" s="6" t="s">
        <v>15</v>
      </c>
      <c r="T46" s="6"/>
      <c r="U46" s="8">
        <v>1000</v>
      </c>
      <c r="V46" s="6"/>
      <c r="W46" s="8"/>
      <c r="X46" s="6"/>
      <c r="Y46" s="8">
        <v>15787.17</v>
      </c>
    </row>
    <row r="47" spans="1:25" x14ac:dyDescent="0.25">
      <c r="A47" s="6"/>
      <c r="B47" s="6"/>
      <c r="C47" s="6"/>
      <c r="D47" s="6"/>
      <c r="E47" s="6"/>
      <c r="F47" s="6"/>
      <c r="G47" s="6"/>
      <c r="H47" s="6"/>
      <c r="I47" s="6" t="s">
        <v>89</v>
      </c>
      <c r="J47" s="6"/>
      <c r="K47" s="7"/>
      <c r="L47" s="6"/>
      <c r="M47" s="6" t="s">
        <v>101</v>
      </c>
      <c r="N47" s="6"/>
      <c r="O47" s="6" t="s">
        <v>121</v>
      </c>
      <c r="P47" s="6"/>
      <c r="Q47" s="6"/>
      <c r="R47" s="6"/>
      <c r="S47" s="6" t="s">
        <v>15</v>
      </c>
      <c r="T47" s="6"/>
      <c r="U47" s="8">
        <v>1800</v>
      </c>
      <c r="V47" s="6"/>
      <c r="W47" s="8"/>
      <c r="X47" s="6"/>
      <c r="Y47" s="8">
        <v>17587.169999999998</v>
      </c>
    </row>
    <row r="48" spans="1:25" x14ac:dyDescent="0.25">
      <c r="A48" s="6"/>
      <c r="B48" s="6"/>
      <c r="C48" s="6"/>
      <c r="D48" s="6"/>
      <c r="E48" s="6"/>
      <c r="F48" s="6"/>
      <c r="G48" s="6"/>
      <c r="H48" s="6"/>
      <c r="I48" s="6" t="s">
        <v>89</v>
      </c>
      <c r="J48" s="6"/>
      <c r="K48" s="7"/>
      <c r="L48" s="6"/>
      <c r="M48" s="6" t="s">
        <v>102</v>
      </c>
      <c r="N48" s="6"/>
      <c r="O48" s="6" t="s">
        <v>122</v>
      </c>
      <c r="P48" s="6"/>
      <c r="Q48" s="6"/>
      <c r="R48" s="6"/>
      <c r="S48" s="6" t="s">
        <v>15</v>
      </c>
      <c r="T48" s="6"/>
      <c r="U48" s="8">
        <v>3225</v>
      </c>
      <c r="V48" s="6"/>
      <c r="W48" s="8"/>
      <c r="X48" s="6"/>
      <c r="Y48" s="8">
        <v>20812.169999999998</v>
      </c>
    </row>
    <row r="49" spans="1:25" x14ac:dyDescent="0.25">
      <c r="A49" s="6"/>
      <c r="B49" s="6"/>
      <c r="C49" s="6"/>
      <c r="D49" s="6"/>
      <c r="E49" s="6"/>
      <c r="F49" s="6"/>
      <c r="G49" s="6"/>
      <c r="H49" s="6"/>
      <c r="I49" s="6" t="s">
        <v>89</v>
      </c>
      <c r="J49" s="6"/>
      <c r="K49" s="7"/>
      <c r="L49" s="6"/>
      <c r="M49" s="6" t="s">
        <v>103</v>
      </c>
      <c r="N49" s="6"/>
      <c r="O49" s="6" t="s">
        <v>123</v>
      </c>
      <c r="P49" s="6"/>
      <c r="Q49" s="6"/>
      <c r="R49" s="6"/>
      <c r="S49" s="6" t="s">
        <v>15</v>
      </c>
      <c r="T49" s="6"/>
      <c r="U49" s="8">
        <v>6895</v>
      </c>
      <c r="V49" s="6"/>
      <c r="W49" s="8"/>
      <c r="X49" s="6"/>
      <c r="Y49" s="8">
        <v>27707.17</v>
      </c>
    </row>
    <row r="50" spans="1:25" x14ac:dyDescent="0.25">
      <c r="A50" s="6"/>
      <c r="B50" s="6"/>
      <c r="C50" s="6"/>
      <c r="D50" s="6"/>
      <c r="E50" s="6"/>
      <c r="F50" s="6"/>
      <c r="G50" s="6"/>
      <c r="H50" s="6"/>
      <c r="I50" s="6" t="s">
        <v>89</v>
      </c>
      <c r="J50" s="6"/>
      <c r="K50" s="7"/>
      <c r="L50" s="6"/>
      <c r="M50" s="6" t="s">
        <v>104</v>
      </c>
      <c r="N50" s="6"/>
      <c r="O50" s="6" t="s">
        <v>115</v>
      </c>
      <c r="P50" s="6"/>
      <c r="Q50" s="6"/>
      <c r="R50" s="6"/>
      <c r="S50" s="6" t="s">
        <v>15</v>
      </c>
      <c r="T50" s="6"/>
      <c r="U50" s="8">
        <v>48</v>
      </c>
      <c r="V50" s="6"/>
      <c r="W50" s="8"/>
      <c r="X50" s="6"/>
      <c r="Y50" s="8">
        <v>27755.17</v>
      </c>
    </row>
    <row r="51" spans="1:25" x14ac:dyDescent="0.25">
      <c r="A51" s="6"/>
      <c r="B51" s="6"/>
      <c r="C51" s="6"/>
      <c r="D51" s="6"/>
      <c r="E51" s="6"/>
      <c r="F51" s="6"/>
      <c r="G51" s="6"/>
      <c r="H51" s="6"/>
      <c r="I51" s="6" t="s">
        <v>89</v>
      </c>
      <c r="J51" s="6"/>
      <c r="K51" s="7"/>
      <c r="L51" s="6"/>
      <c r="M51" s="6" t="s">
        <v>105</v>
      </c>
      <c r="N51" s="6"/>
      <c r="O51" s="6" t="s">
        <v>113</v>
      </c>
      <c r="P51" s="6"/>
      <c r="Q51" s="6"/>
      <c r="R51" s="6"/>
      <c r="S51" s="6" t="s">
        <v>15</v>
      </c>
      <c r="T51" s="6"/>
      <c r="U51" s="8">
        <v>79</v>
      </c>
      <c r="V51" s="6"/>
      <c r="W51" s="8"/>
      <c r="X51" s="6"/>
      <c r="Y51" s="8">
        <v>27834.17</v>
      </c>
    </row>
    <row r="52" spans="1:25" x14ac:dyDescent="0.25">
      <c r="A52" s="6"/>
      <c r="B52" s="6"/>
      <c r="C52" s="6"/>
      <c r="D52" s="6"/>
      <c r="E52" s="6"/>
      <c r="F52" s="6"/>
      <c r="G52" s="6"/>
      <c r="H52" s="6"/>
      <c r="I52" s="6" t="s">
        <v>89</v>
      </c>
      <c r="J52" s="6"/>
      <c r="K52" s="7"/>
      <c r="L52" s="6"/>
      <c r="M52" s="6" t="s">
        <v>106</v>
      </c>
      <c r="N52" s="6"/>
      <c r="O52" s="6" t="s">
        <v>115</v>
      </c>
      <c r="P52" s="6"/>
      <c r="Q52" s="6"/>
      <c r="R52" s="6"/>
      <c r="S52" s="6" t="s">
        <v>15</v>
      </c>
      <c r="T52" s="6"/>
      <c r="U52" s="8">
        <v>48</v>
      </c>
      <c r="V52" s="6"/>
      <c r="W52" s="8"/>
      <c r="X52" s="6"/>
      <c r="Y52" s="8">
        <v>27882.17</v>
      </c>
    </row>
    <row r="53" spans="1:25" x14ac:dyDescent="0.25">
      <c r="A53" s="6"/>
      <c r="B53" s="6"/>
      <c r="C53" s="6"/>
      <c r="D53" s="6"/>
      <c r="E53" s="6"/>
      <c r="F53" s="6"/>
      <c r="G53" s="6"/>
      <c r="H53" s="6"/>
      <c r="I53" s="6" t="s">
        <v>89</v>
      </c>
      <c r="J53" s="6"/>
      <c r="K53" s="7"/>
      <c r="L53" s="6"/>
      <c r="M53" s="6" t="s">
        <v>107</v>
      </c>
      <c r="N53" s="6"/>
      <c r="O53" s="6" t="s">
        <v>124</v>
      </c>
      <c r="P53" s="6"/>
      <c r="Q53" s="6"/>
      <c r="R53" s="6"/>
      <c r="S53" s="6" t="s">
        <v>15</v>
      </c>
      <c r="T53" s="6"/>
      <c r="U53" s="8">
        <v>957</v>
      </c>
      <c r="V53" s="6"/>
      <c r="W53" s="8"/>
      <c r="X53" s="6"/>
      <c r="Y53" s="8">
        <v>28839.17</v>
      </c>
    </row>
    <row r="54" spans="1:25" x14ac:dyDescent="0.25">
      <c r="A54" s="6"/>
      <c r="B54" s="6"/>
      <c r="C54" s="6"/>
      <c r="D54" s="6"/>
      <c r="E54" s="6"/>
      <c r="F54" s="6"/>
      <c r="G54" s="6"/>
      <c r="H54" s="6"/>
      <c r="I54" s="6" t="s">
        <v>89</v>
      </c>
      <c r="J54" s="6"/>
      <c r="K54" s="7"/>
      <c r="L54" s="6"/>
      <c r="M54" s="6" t="s">
        <v>108</v>
      </c>
      <c r="N54" s="6"/>
      <c r="O54" s="6" t="s">
        <v>125</v>
      </c>
      <c r="P54" s="6"/>
      <c r="Q54" s="6"/>
      <c r="R54" s="6"/>
      <c r="S54" s="6" t="s">
        <v>15</v>
      </c>
      <c r="T54" s="6"/>
      <c r="U54" s="8">
        <v>744.95</v>
      </c>
      <c r="V54" s="6"/>
      <c r="W54" s="8"/>
      <c r="X54" s="6"/>
      <c r="Y54" s="8">
        <v>29584.12</v>
      </c>
    </row>
    <row r="55" spans="1:25" ht="15.75" thickBot="1" x14ac:dyDescent="0.3">
      <c r="A55" s="6"/>
      <c r="B55" s="6"/>
      <c r="C55" s="6"/>
      <c r="D55" s="6"/>
      <c r="E55" s="6"/>
      <c r="F55" s="6"/>
      <c r="G55" s="6"/>
      <c r="H55" s="6"/>
      <c r="I55" s="6" t="s">
        <v>90</v>
      </c>
      <c r="J55" s="6"/>
      <c r="K55" s="7"/>
      <c r="L55" s="6"/>
      <c r="M55" s="6" t="s">
        <v>39</v>
      </c>
      <c r="N55" s="6"/>
      <c r="O55" s="6"/>
      <c r="P55" s="6"/>
      <c r="Q55" s="6" t="s">
        <v>112</v>
      </c>
      <c r="R55" s="6"/>
      <c r="S55" s="6" t="s">
        <v>135</v>
      </c>
      <c r="T55" s="6"/>
      <c r="U55" s="9"/>
      <c r="V55" s="6"/>
      <c r="W55" s="9">
        <v>29584.12</v>
      </c>
      <c r="X55" s="6"/>
      <c r="Y55" s="9">
        <v>0</v>
      </c>
    </row>
    <row r="56" spans="1:25" x14ac:dyDescent="0.25">
      <c r="A56" s="6"/>
      <c r="B56" s="6"/>
      <c r="C56" s="6"/>
      <c r="D56" s="6"/>
      <c r="E56" s="6" t="s">
        <v>23</v>
      </c>
      <c r="F56" s="6"/>
      <c r="G56" s="6"/>
      <c r="H56" s="6"/>
      <c r="I56" s="6"/>
      <c r="J56" s="6"/>
      <c r="K56" s="7"/>
      <c r="L56" s="6"/>
      <c r="M56" s="6"/>
      <c r="N56" s="6"/>
      <c r="O56" s="6"/>
      <c r="P56" s="6"/>
      <c r="Q56" s="6"/>
      <c r="R56" s="6"/>
      <c r="S56" s="6"/>
      <c r="T56" s="6"/>
      <c r="U56" s="8">
        <f>ROUND(SUM(U36:U55),5)</f>
        <v>29584.12</v>
      </c>
      <c r="V56" s="6"/>
      <c r="W56" s="8">
        <f>ROUND(SUM(W36:W55),5)</f>
        <v>29584.12</v>
      </c>
      <c r="X56" s="6"/>
      <c r="Y56" s="8">
        <f>Y55</f>
        <v>0</v>
      </c>
    </row>
    <row r="57" spans="1:25" ht="30" customHeight="1" x14ac:dyDescent="0.25">
      <c r="A57" s="3"/>
      <c r="B57" s="3"/>
      <c r="C57" s="3"/>
      <c r="D57" s="3"/>
      <c r="E57" s="3" t="s">
        <v>24</v>
      </c>
      <c r="F57" s="3"/>
      <c r="G57" s="3"/>
      <c r="H57" s="3"/>
      <c r="I57" s="3"/>
      <c r="J57" s="3"/>
      <c r="K57" s="5"/>
      <c r="L57" s="3"/>
      <c r="M57" s="3"/>
      <c r="N57" s="3"/>
      <c r="O57" s="3"/>
      <c r="P57" s="3"/>
      <c r="Q57" s="3"/>
      <c r="R57" s="3"/>
      <c r="S57" s="3"/>
      <c r="T57" s="3"/>
      <c r="U57" s="4"/>
      <c r="V57" s="3"/>
      <c r="W57" s="4"/>
      <c r="X57" s="3"/>
      <c r="Y57" s="4">
        <v>0</v>
      </c>
    </row>
    <row r="58" spans="1:25" x14ac:dyDescent="0.25">
      <c r="A58" s="6"/>
      <c r="B58" s="6"/>
      <c r="C58" s="6"/>
      <c r="D58" s="6"/>
      <c r="E58" s="6" t="s">
        <v>25</v>
      </c>
      <c r="F58" s="6"/>
      <c r="G58" s="6"/>
      <c r="H58" s="6"/>
      <c r="I58" s="6"/>
      <c r="J58" s="6"/>
      <c r="K58" s="7"/>
      <c r="L58" s="6"/>
      <c r="M58" s="6"/>
      <c r="N58" s="6"/>
      <c r="O58" s="6"/>
      <c r="P58" s="6"/>
      <c r="Q58" s="6"/>
      <c r="R58" s="6"/>
      <c r="S58" s="6"/>
      <c r="T58" s="6"/>
      <c r="U58" s="8"/>
      <c r="V58" s="6"/>
      <c r="W58" s="8"/>
      <c r="X58" s="6"/>
      <c r="Y58" s="8">
        <f>Y57</f>
        <v>0</v>
      </c>
    </row>
    <row r="59" spans="1:25" ht="30" customHeight="1" x14ac:dyDescent="0.25">
      <c r="A59" s="3"/>
      <c r="B59" s="3"/>
      <c r="C59" s="3"/>
      <c r="D59" s="3"/>
      <c r="E59" s="3" t="s">
        <v>26</v>
      </c>
      <c r="F59" s="3"/>
      <c r="G59" s="3"/>
      <c r="H59" s="3"/>
      <c r="I59" s="3"/>
      <c r="J59" s="3"/>
      <c r="K59" s="5"/>
      <c r="L59" s="3"/>
      <c r="M59" s="3"/>
      <c r="N59" s="3"/>
      <c r="O59" s="3"/>
      <c r="P59" s="3"/>
      <c r="Q59" s="3"/>
      <c r="R59" s="3"/>
      <c r="S59" s="3"/>
      <c r="T59" s="3"/>
      <c r="U59" s="4"/>
      <c r="V59" s="3"/>
      <c r="W59" s="4"/>
      <c r="X59" s="3"/>
      <c r="Y59" s="4">
        <v>0</v>
      </c>
    </row>
    <row r="60" spans="1:25" ht="15.75" thickBot="1" x14ac:dyDescent="0.3">
      <c r="A60" s="6"/>
      <c r="B60" s="6"/>
      <c r="C60" s="6"/>
      <c r="D60" s="6"/>
      <c r="E60" s="6" t="s">
        <v>27</v>
      </c>
      <c r="F60" s="6"/>
      <c r="G60" s="6"/>
      <c r="H60" s="6"/>
      <c r="I60" s="6"/>
      <c r="J60" s="6"/>
      <c r="K60" s="7"/>
      <c r="L60" s="6"/>
      <c r="M60" s="6"/>
      <c r="N60" s="6"/>
      <c r="O60" s="6"/>
      <c r="P60" s="6"/>
      <c r="Q60" s="6"/>
      <c r="R60" s="6"/>
      <c r="S60" s="6"/>
      <c r="T60" s="6"/>
      <c r="U60" s="10"/>
      <c r="V60" s="6"/>
      <c r="W60" s="10"/>
      <c r="X60" s="6"/>
      <c r="Y60" s="10">
        <f>Y59</f>
        <v>0</v>
      </c>
    </row>
    <row r="61" spans="1:25" ht="30" customHeight="1" thickBot="1" x14ac:dyDescent="0.3">
      <c r="A61" s="6"/>
      <c r="B61" s="6"/>
      <c r="C61" s="6"/>
      <c r="D61" s="6" t="s">
        <v>28</v>
      </c>
      <c r="E61" s="6"/>
      <c r="F61" s="6"/>
      <c r="G61" s="6"/>
      <c r="H61" s="6"/>
      <c r="I61" s="6"/>
      <c r="J61" s="6"/>
      <c r="K61" s="7"/>
      <c r="L61" s="6"/>
      <c r="M61" s="6"/>
      <c r="N61" s="6"/>
      <c r="O61" s="6"/>
      <c r="P61" s="6"/>
      <c r="Q61" s="6"/>
      <c r="R61" s="6"/>
      <c r="S61" s="6"/>
      <c r="T61" s="6"/>
      <c r="U61" s="12">
        <f>ROUND(U56+U58+U60,5)</f>
        <v>29584.12</v>
      </c>
      <c r="V61" s="6"/>
      <c r="W61" s="12">
        <f>ROUND(W56+W58+W60,5)</f>
        <v>29584.12</v>
      </c>
      <c r="X61" s="6"/>
      <c r="Y61" s="12">
        <f>ROUND(Y56+Y58+Y60,5)</f>
        <v>0</v>
      </c>
    </row>
    <row r="62" spans="1:25" ht="30" customHeight="1" thickBot="1" x14ac:dyDescent="0.3">
      <c r="A62" s="6"/>
      <c r="B62" s="6"/>
      <c r="C62" s="6" t="s">
        <v>29</v>
      </c>
      <c r="D62" s="6"/>
      <c r="E62" s="6"/>
      <c r="F62" s="6"/>
      <c r="G62" s="6"/>
      <c r="H62" s="6"/>
      <c r="I62" s="6"/>
      <c r="J62" s="6"/>
      <c r="K62" s="7"/>
      <c r="L62" s="6"/>
      <c r="M62" s="6"/>
      <c r="N62" s="6"/>
      <c r="O62" s="6"/>
      <c r="P62" s="6"/>
      <c r="Q62" s="6"/>
      <c r="R62" s="6"/>
      <c r="S62" s="6"/>
      <c r="T62" s="6"/>
      <c r="U62" s="11">
        <f>U61</f>
        <v>29584.12</v>
      </c>
      <c r="V62" s="6"/>
      <c r="W62" s="11">
        <f>W61</f>
        <v>29584.12</v>
      </c>
      <c r="X62" s="6"/>
      <c r="Y62" s="11">
        <f>Y61</f>
        <v>0</v>
      </c>
    </row>
    <row r="63" spans="1:25" ht="30" customHeight="1" x14ac:dyDescent="0.25">
      <c r="A63" s="6"/>
      <c r="B63" s="6" t="s">
        <v>30</v>
      </c>
      <c r="C63" s="6"/>
      <c r="D63" s="6"/>
      <c r="E63" s="6"/>
      <c r="F63" s="6"/>
      <c r="G63" s="6"/>
      <c r="H63" s="6"/>
      <c r="I63" s="6"/>
      <c r="J63" s="6"/>
      <c r="K63" s="7"/>
      <c r="L63" s="6"/>
      <c r="M63" s="6"/>
      <c r="N63" s="6"/>
      <c r="O63" s="6"/>
      <c r="P63" s="6"/>
      <c r="Q63" s="6"/>
      <c r="R63" s="6"/>
      <c r="S63" s="6"/>
      <c r="T63" s="6"/>
      <c r="U63" s="8">
        <f>ROUND(U31+U33+U62,5)</f>
        <v>291584.12</v>
      </c>
      <c r="V63" s="6"/>
      <c r="W63" s="8">
        <f>ROUND(W31+W33+W62,5)</f>
        <v>242266.57</v>
      </c>
      <c r="X63" s="6"/>
      <c r="Y63" s="8">
        <f>ROUND(Y31+Y33+Y62,5)</f>
        <v>49317.55</v>
      </c>
    </row>
    <row r="64" spans="1:25" ht="30" customHeight="1" x14ac:dyDescent="0.25">
      <c r="A64" s="3"/>
      <c r="B64" s="3" t="s">
        <v>31</v>
      </c>
      <c r="C64" s="3"/>
      <c r="D64" s="3"/>
      <c r="E64" s="3"/>
      <c r="F64" s="3"/>
      <c r="G64" s="3"/>
      <c r="H64" s="3"/>
      <c r="I64" s="3"/>
      <c r="J64" s="3"/>
      <c r="K64" s="5"/>
      <c r="L64" s="3"/>
      <c r="M64" s="3"/>
      <c r="N64" s="3"/>
      <c r="O64" s="3"/>
      <c r="P64" s="3"/>
      <c r="Q64" s="3"/>
      <c r="R64" s="3"/>
      <c r="S64" s="3"/>
      <c r="T64" s="3"/>
      <c r="U64" s="4"/>
      <c r="V64" s="3"/>
      <c r="W64" s="4"/>
      <c r="X64" s="3"/>
      <c r="Y64" s="4">
        <v>0</v>
      </c>
    </row>
    <row r="65" spans="1:25" x14ac:dyDescent="0.25">
      <c r="A65" s="3"/>
      <c r="B65" s="3"/>
      <c r="C65" s="3" t="s">
        <v>32</v>
      </c>
      <c r="D65" s="3"/>
      <c r="E65" s="3"/>
      <c r="F65" s="3"/>
      <c r="G65" s="3"/>
      <c r="H65" s="3"/>
      <c r="I65" s="3"/>
      <c r="J65" s="3"/>
      <c r="K65" s="5"/>
      <c r="L65" s="3"/>
      <c r="M65" s="3"/>
      <c r="N65" s="3"/>
      <c r="O65" s="3"/>
      <c r="P65" s="3"/>
      <c r="Q65" s="3"/>
      <c r="R65" s="3"/>
      <c r="S65" s="3"/>
      <c r="T65" s="3"/>
      <c r="U65" s="4"/>
      <c r="V65" s="3"/>
      <c r="W65" s="4"/>
      <c r="X65" s="3"/>
      <c r="Y65" s="4">
        <v>0</v>
      </c>
    </row>
    <row r="66" spans="1:25" x14ac:dyDescent="0.25">
      <c r="A66" s="6"/>
      <c r="B66" s="6"/>
      <c r="C66" s="6" t="s">
        <v>33</v>
      </c>
      <c r="D66" s="6"/>
      <c r="E66" s="6"/>
      <c r="F66" s="6"/>
      <c r="G66" s="6"/>
      <c r="H66" s="6"/>
      <c r="I66" s="6"/>
      <c r="J66" s="6"/>
      <c r="K66" s="7"/>
      <c r="L66" s="6"/>
      <c r="M66" s="6"/>
      <c r="N66" s="6"/>
      <c r="O66" s="6"/>
      <c r="P66" s="6"/>
      <c r="Q66" s="6"/>
      <c r="R66" s="6"/>
      <c r="S66" s="6"/>
      <c r="T66" s="6"/>
      <c r="U66" s="8"/>
      <c r="V66" s="6"/>
      <c r="W66" s="8"/>
      <c r="X66" s="6"/>
      <c r="Y66" s="8">
        <f>Y65</f>
        <v>0</v>
      </c>
    </row>
    <row r="67" spans="1:25" ht="30" customHeight="1" x14ac:dyDescent="0.25">
      <c r="A67" s="3"/>
      <c r="B67" s="3"/>
      <c r="C67" s="3" t="s">
        <v>34</v>
      </c>
      <c r="D67" s="3"/>
      <c r="E67" s="3"/>
      <c r="F67" s="3"/>
      <c r="G67" s="3"/>
      <c r="H67" s="3"/>
      <c r="I67" s="3"/>
      <c r="J67" s="3"/>
      <c r="K67" s="5"/>
      <c r="L67" s="3"/>
      <c r="M67" s="3"/>
      <c r="N67" s="3"/>
      <c r="O67" s="3"/>
      <c r="P67" s="3"/>
      <c r="Q67" s="3"/>
      <c r="R67" s="3"/>
      <c r="S67" s="3"/>
      <c r="T67" s="3"/>
      <c r="U67" s="4"/>
      <c r="V67" s="3"/>
      <c r="W67" s="4"/>
      <c r="X67" s="3"/>
      <c r="Y67" s="4">
        <v>0</v>
      </c>
    </row>
    <row r="68" spans="1:25" ht="15.75" thickBot="1" x14ac:dyDescent="0.3">
      <c r="A68" s="6"/>
      <c r="B68" s="6"/>
      <c r="C68" s="6" t="s">
        <v>35</v>
      </c>
      <c r="D68" s="6"/>
      <c r="E68" s="6"/>
      <c r="F68" s="6"/>
      <c r="G68" s="6"/>
      <c r="H68" s="6"/>
      <c r="I68" s="6"/>
      <c r="J68" s="6"/>
      <c r="K68" s="7"/>
      <c r="L68" s="6"/>
      <c r="M68" s="6"/>
      <c r="N68" s="6"/>
      <c r="O68" s="6"/>
      <c r="P68" s="6"/>
      <c r="Q68" s="6"/>
      <c r="R68" s="6"/>
      <c r="S68" s="6"/>
      <c r="T68" s="6"/>
      <c r="U68" s="9"/>
      <c r="V68" s="6"/>
      <c r="W68" s="9"/>
      <c r="X68" s="6"/>
      <c r="Y68" s="9">
        <f>Y67</f>
        <v>0</v>
      </c>
    </row>
    <row r="69" spans="1:25" ht="30" customHeight="1" x14ac:dyDescent="0.25">
      <c r="A69" s="6"/>
      <c r="B69" s="6" t="s">
        <v>36</v>
      </c>
      <c r="C69" s="6"/>
      <c r="D69" s="6"/>
      <c r="E69" s="6"/>
      <c r="F69" s="6"/>
      <c r="G69" s="6"/>
      <c r="H69" s="6"/>
      <c r="I69" s="6"/>
      <c r="J69" s="6"/>
      <c r="K69" s="7"/>
      <c r="L69" s="6"/>
      <c r="M69" s="6"/>
      <c r="N69" s="6"/>
      <c r="O69" s="6"/>
      <c r="P69" s="6"/>
      <c r="Q69" s="6"/>
      <c r="R69" s="6"/>
      <c r="S69" s="6"/>
      <c r="T69" s="6"/>
      <c r="U69" s="8"/>
      <c r="V69" s="6"/>
      <c r="W69" s="8"/>
      <c r="X69" s="6"/>
      <c r="Y69" s="8">
        <f>ROUND(Y66+Y68,5)</f>
        <v>0</v>
      </c>
    </row>
    <row r="70" spans="1:25" ht="30" customHeight="1" x14ac:dyDescent="0.25">
      <c r="A70" s="3"/>
      <c r="B70" s="3" t="s">
        <v>37</v>
      </c>
      <c r="C70" s="3"/>
      <c r="D70" s="3"/>
      <c r="E70" s="3"/>
      <c r="F70" s="3"/>
      <c r="G70" s="3"/>
      <c r="H70" s="3"/>
      <c r="I70" s="3"/>
      <c r="J70" s="3"/>
      <c r="K70" s="5"/>
      <c r="L70" s="3"/>
      <c r="M70" s="3"/>
      <c r="N70" s="3"/>
      <c r="O70" s="3"/>
      <c r="P70" s="3"/>
      <c r="Q70" s="3"/>
      <c r="R70" s="3"/>
      <c r="S70" s="3"/>
      <c r="T70" s="3"/>
      <c r="U70" s="4"/>
      <c r="V70" s="3"/>
      <c r="W70" s="4"/>
      <c r="X70" s="3"/>
      <c r="Y70" s="4">
        <v>0</v>
      </c>
    </row>
    <row r="71" spans="1:25" x14ac:dyDescent="0.25">
      <c r="A71" s="3"/>
      <c r="B71" s="3"/>
      <c r="C71" s="3" t="s">
        <v>38</v>
      </c>
      <c r="D71" s="3"/>
      <c r="E71" s="3"/>
      <c r="F71" s="3"/>
      <c r="G71" s="3"/>
      <c r="H71" s="3"/>
      <c r="I71" s="3"/>
      <c r="J71" s="3"/>
      <c r="K71" s="5"/>
      <c r="L71" s="3"/>
      <c r="M71" s="3"/>
      <c r="N71" s="3"/>
      <c r="O71" s="3"/>
      <c r="P71" s="3"/>
      <c r="Q71" s="3"/>
      <c r="R71" s="3"/>
      <c r="S71" s="3"/>
      <c r="T71" s="3"/>
      <c r="U71" s="4"/>
      <c r="V71" s="3"/>
      <c r="W71" s="4"/>
      <c r="X71" s="3"/>
      <c r="Y71" s="4">
        <v>0</v>
      </c>
    </row>
    <row r="72" spans="1:25" x14ac:dyDescent="0.25">
      <c r="A72" s="3"/>
      <c r="B72" s="3"/>
      <c r="C72" s="3"/>
      <c r="D72" s="3" t="s">
        <v>39</v>
      </c>
      <c r="E72" s="3"/>
      <c r="F72" s="3"/>
      <c r="G72" s="3"/>
      <c r="H72" s="3"/>
      <c r="I72" s="3"/>
      <c r="J72" s="3"/>
      <c r="K72" s="5"/>
      <c r="L72" s="3"/>
      <c r="M72" s="3"/>
      <c r="N72" s="3"/>
      <c r="O72" s="3"/>
      <c r="P72" s="3"/>
      <c r="Q72" s="3"/>
      <c r="R72" s="3"/>
      <c r="S72" s="3"/>
      <c r="T72" s="3"/>
      <c r="U72" s="4"/>
      <c r="V72" s="3"/>
      <c r="W72" s="4"/>
      <c r="X72" s="3"/>
      <c r="Y72" s="4">
        <v>0</v>
      </c>
    </row>
    <row r="73" spans="1:25" x14ac:dyDescent="0.25">
      <c r="A73" s="6"/>
      <c r="B73" s="6"/>
      <c r="C73" s="6"/>
      <c r="D73" s="6"/>
      <c r="E73" s="6"/>
      <c r="F73" s="6"/>
      <c r="G73" s="6"/>
      <c r="H73" s="6"/>
      <c r="I73" s="6" t="s">
        <v>89</v>
      </c>
      <c r="J73" s="6"/>
      <c r="K73" s="7"/>
      <c r="L73" s="6"/>
      <c r="M73" s="6"/>
      <c r="N73" s="6"/>
      <c r="O73" s="6" t="s">
        <v>111</v>
      </c>
      <c r="P73" s="6"/>
      <c r="Q73" s="6" t="s">
        <v>129</v>
      </c>
      <c r="R73" s="6"/>
      <c r="S73" s="6" t="s">
        <v>15</v>
      </c>
      <c r="T73" s="6"/>
      <c r="U73" s="8">
        <v>70000</v>
      </c>
      <c r="V73" s="6"/>
      <c r="W73" s="8"/>
      <c r="X73" s="6"/>
      <c r="Y73" s="8">
        <v>70000</v>
      </c>
    </row>
    <row r="74" spans="1:25" ht="15.75" thickBot="1" x14ac:dyDescent="0.3">
      <c r="A74" s="6"/>
      <c r="B74" s="6"/>
      <c r="C74" s="6"/>
      <c r="D74" s="6"/>
      <c r="E74" s="6"/>
      <c r="F74" s="6"/>
      <c r="G74" s="6"/>
      <c r="H74" s="6"/>
      <c r="I74" s="6" t="s">
        <v>90</v>
      </c>
      <c r="J74" s="6"/>
      <c r="K74" s="7"/>
      <c r="L74" s="6"/>
      <c r="M74" s="6" t="s">
        <v>91</v>
      </c>
      <c r="N74" s="6"/>
      <c r="O74" s="6"/>
      <c r="P74" s="6"/>
      <c r="Q74" s="6" t="s">
        <v>130</v>
      </c>
      <c r="R74" s="6"/>
      <c r="S74" s="6" t="s">
        <v>15</v>
      </c>
      <c r="T74" s="6"/>
      <c r="U74" s="9"/>
      <c r="V74" s="6"/>
      <c r="W74" s="9">
        <v>70000</v>
      </c>
      <c r="X74" s="6"/>
      <c r="Y74" s="9">
        <v>0</v>
      </c>
    </row>
    <row r="75" spans="1:25" x14ac:dyDescent="0.25">
      <c r="A75" s="6"/>
      <c r="B75" s="6"/>
      <c r="C75" s="6"/>
      <c r="D75" s="6" t="s">
        <v>40</v>
      </c>
      <c r="E75" s="6"/>
      <c r="F75" s="6"/>
      <c r="G75" s="6"/>
      <c r="H75" s="6"/>
      <c r="I75" s="6"/>
      <c r="J75" s="6"/>
      <c r="K75" s="7"/>
      <c r="L75" s="6"/>
      <c r="M75" s="6"/>
      <c r="N75" s="6"/>
      <c r="O75" s="6"/>
      <c r="P75" s="6"/>
      <c r="Q75" s="6"/>
      <c r="R75" s="6"/>
      <c r="S75" s="6"/>
      <c r="T75" s="6"/>
      <c r="U75" s="8">
        <f>ROUND(SUM(U72:U74),5)</f>
        <v>70000</v>
      </c>
      <c r="V75" s="6"/>
      <c r="W75" s="8">
        <f>ROUND(SUM(W72:W74),5)</f>
        <v>70000</v>
      </c>
      <c r="X75" s="6"/>
      <c r="Y75" s="8">
        <f>Y74</f>
        <v>0</v>
      </c>
    </row>
    <row r="76" spans="1:25" ht="30" customHeight="1" x14ac:dyDescent="0.25">
      <c r="A76" s="3"/>
      <c r="B76" s="3"/>
      <c r="C76" s="3"/>
      <c r="D76" s="3" t="s">
        <v>41</v>
      </c>
      <c r="E76" s="3"/>
      <c r="F76" s="3"/>
      <c r="G76" s="3"/>
      <c r="H76" s="3"/>
      <c r="I76" s="3"/>
      <c r="J76" s="3"/>
      <c r="K76" s="5"/>
      <c r="L76" s="3"/>
      <c r="M76" s="3"/>
      <c r="N76" s="3"/>
      <c r="O76" s="3"/>
      <c r="P76" s="3"/>
      <c r="Q76" s="3"/>
      <c r="R76" s="3"/>
      <c r="S76" s="3"/>
      <c r="T76" s="3"/>
      <c r="U76" s="4"/>
      <c r="V76" s="3"/>
      <c r="W76" s="4"/>
      <c r="X76" s="3"/>
      <c r="Y76" s="4">
        <v>0</v>
      </c>
    </row>
    <row r="77" spans="1:25" ht="15.75" thickBot="1" x14ac:dyDescent="0.3">
      <c r="A77" s="6"/>
      <c r="B77" s="6"/>
      <c r="C77" s="6"/>
      <c r="D77" s="6" t="s">
        <v>42</v>
      </c>
      <c r="E77" s="6"/>
      <c r="F77" s="6"/>
      <c r="G77" s="6"/>
      <c r="H77" s="6"/>
      <c r="I77" s="6"/>
      <c r="J77" s="6"/>
      <c r="K77" s="7"/>
      <c r="L77" s="6"/>
      <c r="M77" s="6"/>
      <c r="N77" s="6"/>
      <c r="O77" s="6"/>
      <c r="P77" s="6"/>
      <c r="Q77" s="6"/>
      <c r="R77" s="6"/>
      <c r="S77" s="6"/>
      <c r="T77" s="6"/>
      <c r="U77" s="10"/>
      <c r="V77" s="6"/>
      <c r="W77" s="10"/>
      <c r="X77" s="6"/>
      <c r="Y77" s="10">
        <f>Y76</f>
        <v>0</v>
      </c>
    </row>
    <row r="78" spans="1:25" ht="30" customHeight="1" thickBot="1" x14ac:dyDescent="0.3">
      <c r="A78" s="6"/>
      <c r="B78" s="6"/>
      <c r="C78" s="6" t="s">
        <v>43</v>
      </c>
      <c r="D78" s="6"/>
      <c r="E78" s="6"/>
      <c r="F78" s="6"/>
      <c r="G78" s="6"/>
      <c r="H78" s="6"/>
      <c r="I78" s="6"/>
      <c r="J78" s="6"/>
      <c r="K78" s="7"/>
      <c r="L78" s="6"/>
      <c r="M78" s="6"/>
      <c r="N78" s="6"/>
      <c r="O78" s="6"/>
      <c r="P78" s="6"/>
      <c r="Q78" s="6"/>
      <c r="R78" s="6"/>
      <c r="S78" s="6"/>
      <c r="T78" s="6"/>
      <c r="U78" s="12">
        <f>ROUND(U75+U77,5)</f>
        <v>70000</v>
      </c>
      <c r="V78" s="6"/>
      <c r="W78" s="12">
        <f>ROUND(W75+W77,5)</f>
        <v>70000</v>
      </c>
      <c r="X78" s="6"/>
      <c r="Y78" s="12">
        <f>ROUND(Y75+Y77,5)</f>
        <v>0</v>
      </c>
    </row>
    <row r="79" spans="1:25" ht="30" customHeight="1" thickBot="1" x14ac:dyDescent="0.3">
      <c r="A79" s="6"/>
      <c r="B79" s="6" t="s">
        <v>44</v>
      </c>
      <c r="C79" s="6"/>
      <c r="D79" s="6"/>
      <c r="E79" s="6"/>
      <c r="F79" s="6"/>
      <c r="G79" s="6"/>
      <c r="H79" s="6"/>
      <c r="I79" s="6"/>
      <c r="J79" s="6"/>
      <c r="K79" s="7"/>
      <c r="L79" s="6"/>
      <c r="M79" s="6"/>
      <c r="N79" s="6"/>
      <c r="O79" s="6"/>
      <c r="P79" s="6"/>
      <c r="Q79" s="6"/>
      <c r="R79" s="6"/>
      <c r="S79" s="6"/>
      <c r="T79" s="6"/>
      <c r="U79" s="12">
        <f>U78</f>
        <v>70000</v>
      </c>
      <c r="V79" s="6"/>
      <c r="W79" s="12">
        <f>W78</f>
        <v>70000</v>
      </c>
      <c r="X79" s="6"/>
      <c r="Y79" s="12">
        <f>Y78</f>
        <v>0</v>
      </c>
    </row>
    <row r="80" spans="1:25" s="14" customFormat="1" ht="30" customHeight="1" thickBot="1" x14ac:dyDescent="0.25">
      <c r="A80" s="3" t="s">
        <v>45</v>
      </c>
      <c r="B80" s="3"/>
      <c r="C80" s="3"/>
      <c r="D80" s="3"/>
      <c r="E80" s="3"/>
      <c r="F80" s="3"/>
      <c r="G80" s="3"/>
      <c r="H80" s="3"/>
      <c r="I80" s="3"/>
      <c r="J80" s="3"/>
      <c r="K80" s="5"/>
      <c r="L80" s="3"/>
      <c r="M80" s="3"/>
      <c r="N80" s="3"/>
      <c r="O80" s="3"/>
      <c r="P80" s="3"/>
      <c r="Q80" s="3"/>
      <c r="R80" s="3"/>
      <c r="S80" s="3"/>
      <c r="T80" s="3"/>
      <c r="U80" s="13">
        <f>ROUND(U63+U69+U79,5)</f>
        <v>361584.12</v>
      </c>
      <c r="V80" s="3"/>
      <c r="W80" s="13">
        <f>ROUND(W63+W69+W79,5)</f>
        <v>312266.57</v>
      </c>
      <c r="X80" s="3"/>
      <c r="Y80" s="13">
        <f>ROUND(Y63+Y69+Y79,5)</f>
        <v>49317.55</v>
      </c>
    </row>
    <row r="81" spans="1:25" ht="31.5" customHeight="1" thickTop="1" x14ac:dyDescent="0.25">
      <c r="A81" s="3" t="s">
        <v>46</v>
      </c>
      <c r="B81" s="3"/>
      <c r="C81" s="3"/>
      <c r="D81" s="3"/>
      <c r="E81" s="3"/>
      <c r="F81" s="3"/>
      <c r="G81" s="3"/>
      <c r="H81" s="3"/>
      <c r="I81" s="3"/>
      <c r="J81" s="3"/>
      <c r="K81" s="5"/>
      <c r="L81" s="3"/>
      <c r="M81" s="3"/>
      <c r="N81" s="3"/>
      <c r="O81" s="3"/>
      <c r="P81" s="3"/>
      <c r="Q81" s="3"/>
      <c r="R81" s="3"/>
      <c r="S81" s="3"/>
      <c r="T81" s="3"/>
      <c r="U81" s="4"/>
      <c r="V81" s="3"/>
      <c r="W81" s="4"/>
      <c r="X81" s="3"/>
      <c r="Y81" s="4">
        <v>0</v>
      </c>
    </row>
    <row r="82" spans="1:25" x14ac:dyDescent="0.25">
      <c r="A82" s="3"/>
      <c r="B82" s="3" t="s">
        <v>47</v>
      </c>
      <c r="C82" s="3"/>
      <c r="D82" s="3"/>
      <c r="E82" s="3"/>
      <c r="F82" s="3"/>
      <c r="G82" s="3"/>
      <c r="H82" s="3"/>
      <c r="I82" s="3"/>
      <c r="J82" s="3"/>
      <c r="K82" s="5"/>
      <c r="L82" s="3"/>
      <c r="M82" s="3"/>
      <c r="N82" s="3"/>
      <c r="O82" s="3"/>
      <c r="P82" s="3"/>
      <c r="Q82" s="3"/>
      <c r="R82" s="3"/>
      <c r="S82" s="3"/>
      <c r="T82" s="3"/>
      <c r="U82" s="4"/>
      <c r="V82" s="3"/>
      <c r="W82" s="4"/>
      <c r="X82" s="3"/>
      <c r="Y82" s="4">
        <v>0</v>
      </c>
    </row>
    <row r="83" spans="1:25" x14ac:dyDescent="0.25">
      <c r="A83" s="3"/>
      <c r="B83" s="3"/>
      <c r="C83" s="3" t="s">
        <v>48</v>
      </c>
      <c r="D83" s="3"/>
      <c r="E83" s="3"/>
      <c r="F83" s="3"/>
      <c r="G83" s="3"/>
      <c r="H83" s="3"/>
      <c r="I83" s="3"/>
      <c r="J83" s="3"/>
      <c r="K83" s="5"/>
      <c r="L83" s="3"/>
      <c r="M83" s="3"/>
      <c r="N83" s="3"/>
      <c r="O83" s="3"/>
      <c r="P83" s="3"/>
      <c r="Q83" s="3"/>
      <c r="R83" s="3"/>
      <c r="S83" s="3"/>
      <c r="T83" s="3"/>
      <c r="U83" s="4"/>
      <c r="V83" s="3"/>
      <c r="W83" s="4"/>
      <c r="X83" s="3"/>
      <c r="Y83" s="4">
        <v>0</v>
      </c>
    </row>
    <row r="84" spans="1:25" x14ac:dyDescent="0.25">
      <c r="A84" s="3"/>
      <c r="B84" s="3"/>
      <c r="C84" s="3"/>
      <c r="D84" s="3" t="s">
        <v>49</v>
      </c>
      <c r="E84" s="3"/>
      <c r="F84" s="3"/>
      <c r="G84" s="3"/>
      <c r="H84" s="3"/>
      <c r="I84" s="3"/>
      <c r="J84" s="3"/>
      <c r="K84" s="5"/>
      <c r="L84" s="3"/>
      <c r="M84" s="3"/>
      <c r="N84" s="3"/>
      <c r="O84" s="3"/>
      <c r="P84" s="3"/>
      <c r="Q84" s="3"/>
      <c r="R84" s="3"/>
      <c r="S84" s="3"/>
      <c r="T84" s="3"/>
      <c r="U84" s="4"/>
      <c r="V84" s="3"/>
      <c r="W84" s="4"/>
      <c r="X84" s="3"/>
      <c r="Y84" s="4">
        <v>0</v>
      </c>
    </row>
    <row r="85" spans="1:25" x14ac:dyDescent="0.25">
      <c r="A85" s="6"/>
      <c r="B85" s="6"/>
      <c r="C85" s="6"/>
      <c r="D85" s="6" t="s">
        <v>50</v>
      </c>
      <c r="E85" s="6"/>
      <c r="F85" s="6"/>
      <c r="G85" s="6"/>
      <c r="H85" s="6"/>
      <c r="I85" s="6"/>
      <c r="J85" s="6"/>
      <c r="K85" s="7"/>
      <c r="L85" s="6"/>
      <c r="M85" s="6"/>
      <c r="N85" s="6"/>
      <c r="O85" s="6"/>
      <c r="P85" s="6"/>
      <c r="Q85" s="6"/>
      <c r="R85" s="6"/>
      <c r="S85" s="6"/>
      <c r="T85" s="6"/>
      <c r="U85" s="8"/>
      <c r="V85" s="6"/>
      <c r="W85" s="8"/>
      <c r="X85" s="6"/>
      <c r="Y85" s="8">
        <f>Y84</f>
        <v>0</v>
      </c>
    </row>
    <row r="86" spans="1:25" ht="30" customHeight="1" x14ac:dyDescent="0.25">
      <c r="A86" s="3"/>
      <c r="B86" s="3"/>
      <c r="C86" s="3"/>
      <c r="D86" s="3" t="s">
        <v>51</v>
      </c>
      <c r="E86" s="3"/>
      <c r="F86" s="3"/>
      <c r="G86" s="3"/>
      <c r="H86" s="3"/>
      <c r="I86" s="3"/>
      <c r="J86" s="3"/>
      <c r="K86" s="5"/>
      <c r="L86" s="3"/>
      <c r="M86" s="3"/>
      <c r="N86" s="3"/>
      <c r="O86" s="3"/>
      <c r="P86" s="3"/>
      <c r="Q86" s="3"/>
      <c r="R86" s="3"/>
      <c r="S86" s="3"/>
      <c r="T86" s="3"/>
      <c r="U86" s="4"/>
      <c r="V86" s="3"/>
      <c r="W86" s="4"/>
      <c r="X86" s="3"/>
      <c r="Y86" s="4">
        <v>0</v>
      </c>
    </row>
    <row r="87" spans="1:25" x14ac:dyDescent="0.25">
      <c r="A87" s="6"/>
      <c r="B87" s="6"/>
      <c r="C87" s="6"/>
      <c r="D87" s="6" t="s">
        <v>52</v>
      </c>
      <c r="E87" s="6"/>
      <c r="F87" s="6"/>
      <c r="G87" s="6"/>
      <c r="H87" s="6"/>
      <c r="I87" s="6"/>
      <c r="J87" s="6"/>
      <c r="K87" s="7"/>
      <c r="L87" s="6"/>
      <c r="M87" s="6"/>
      <c r="N87" s="6"/>
      <c r="O87" s="6"/>
      <c r="P87" s="6"/>
      <c r="Q87" s="6"/>
      <c r="R87" s="6"/>
      <c r="S87" s="6"/>
      <c r="T87" s="6"/>
      <c r="U87" s="8"/>
      <c r="V87" s="6"/>
      <c r="W87" s="8"/>
      <c r="X87" s="6"/>
      <c r="Y87" s="8">
        <f>Y86</f>
        <v>0</v>
      </c>
    </row>
    <row r="88" spans="1:25" ht="30" customHeight="1" x14ac:dyDescent="0.25">
      <c r="A88" s="3"/>
      <c r="B88" s="3"/>
      <c r="C88" s="3"/>
      <c r="D88" s="3" t="s">
        <v>53</v>
      </c>
      <c r="E88" s="3"/>
      <c r="F88" s="3"/>
      <c r="G88" s="3"/>
      <c r="H88" s="3"/>
      <c r="I88" s="3"/>
      <c r="J88" s="3"/>
      <c r="K88" s="5"/>
      <c r="L88" s="3"/>
      <c r="M88" s="3"/>
      <c r="N88" s="3"/>
      <c r="O88" s="3"/>
      <c r="P88" s="3"/>
      <c r="Q88" s="3"/>
      <c r="R88" s="3"/>
      <c r="S88" s="3"/>
      <c r="T88" s="3"/>
      <c r="U88" s="4"/>
      <c r="V88" s="3"/>
      <c r="W88" s="4"/>
      <c r="X88" s="3"/>
      <c r="Y88" s="4">
        <v>0</v>
      </c>
    </row>
    <row r="89" spans="1:25" x14ac:dyDescent="0.25">
      <c r="A89" s="3"/>
      <c r="B89" s="3"/>
      <c r="C89" s="3"/>
      <c r="D89" s="3"/>
      <c r="E89" s="3" t="s">
        <v>54</v>
      </c>
      <c r="F89" s="3"/>
      <c r="G89" s="3"/>
      <c r="H89" s="3"/>
      <c r="I89" s="3"/>
      <c r="J89" s="3"/>
      <c r="K89" s="5"/>
      <c r="L89" s="3"/>
      <c r="M89" s="3"/>
      <c r="N89" s="3"/>
      <c r="O89" s="3"/>
      <c r="P89" s="3"/>
      <c r="Q89" s="3"/>
      <c r="R89" s="3"/>
      <c r="S89" s="3"/>
      <c r="T89" s="3"/>
      <c r="U89" s="4"/>
      <c r="V89" s="3"/>
      <c r="W89" s="4"/>
      <c r="X89" s="3"/>
      <c r="Y89" s="4">
        <v>0</v>
      </c>
    </row>
    <row r="90" spans="1:25" x14ac:dyDescent="0.25">
      <c r="A90" s="6"/>
      <c r="B90" s="6"/>
      <c r="C90" s="6"/>
      <c r="D90" s="6"/>
      <c r="E90" s="6" t="s">
        <v>55</v>
      </c>
      <c r="F90" s="6"/>
      <c r="G90" s="6"/>
      <c r="H90" s="6"/>
      <c r="I90" s="6"/>
      <c r="J90" s="6"/>
      <c r="K90" s="7"/>
      <c r="L90" s="6"/>
      <c r="M90" s="6"/>
      <c r="N90" s="6"/>
      <c r="O90" s="6"/>
      <c r="P90" s="6"/>
      <c r="Q90" s="6"/>
      <c r="R90" s="6"/>
      <c r="S90" s="6"/>
      <c r="T90" s="6"/>
      <c r="U90" s="8"/>
      <c r="V90" s="6"/>
      <c r="W90" s="8"/>
      <c r="X90" s="6"/>
      <c r="Y90" s="8">
        <f>Y89</f>
        <v>0</v>
      </c>
    </row>
    <row r="91" spans="1:25" ht="30" customHeight="1" x14ac:dyDescent="0.25">
      <c r="A91" s="3"/>
      <c r="B91" s="3"/>
      <c r="C91" s="3"/>
      <c r="D91" s="3"/>
      <c r="E91" s="3" t="s">
        <v>56</v>
      </c>
      <c r="F91" s="3"/>
      <c r="G91" s="3"/>
      <c r="H91" s="3"/>
      <c r="I91" s="3"/>
      <c r="J91" s="3"/>
      <c r="K91" s="5"/>
      <c r="L91" s="3"/>
      <c r="M91" s="3"/>
      <c r="N91" s="3"/>
      <c r="O91" s="3"/>
      <c r="P91" s="3"/>
      <c r="Q91" s="3"/>
      <c r="R91" s="3"/>
      <c r="S91" s="3"/>
      <c r="T91" s="3"/>
      <c r="U91" s="4"/>
      <c r="V91" s="3"/>
      <c r="W91" s="4"/>
      <c r="X91" s="3"/>
      <c r="Y91" s="4">
        <v>0</v>
      </c>
    </row>
    <row r="92" spans="1:25" x14ac:dyDescent="0.25">
      <c r="A92" s="3"/>
      <c r="B92" s="3"/>
      <c r="C92" s="3"/>
      <c r="D92" s="3"/>
      <c r="E92" s="3"/>
      <c r="F92" s="3" t="s">
        <v>57</v>
      </c>
      <c r="G92" s="3"/>
      <c r="H92" s="3"/>
      <c r="I92" s="3"/>
      <c r="J92" s="3"/>
      <c r="K92" s="5"/>
      <c r="L92" s="3"/>
      <c r="M92" s="3"/>
      <c r="N92" s="3"/>
      <c r="O92" s="3"/>
      <c r="P92" s="3"/>
      <c r="Q92" s="3"/>
      <c r="R92" s="3"/>
      <c r="S92" s="3"/>
      <c r="T92" s="3"/>
      <c r="U92" s="4"/>
      <c r="V92" s="3"/>
      <c r="W92" s="4"/>
      <c r="X92" s="3"/>
      <c r="Y92" s="4">
        <v>0</v>
      </c>
    </row>
    <row r="93" spans="1:25" ht="15.75" thickBot="1" x14ac:dyDescent="0.3">
      <c r="A93" s="2"/>
      <c r="B93" s="2"/>
      <c r="C93" s="2"/>
      <c r="D93" s="2"/>
      <c r="E93" s="2"/>
      <c r="F93" s="2"/>
      <c r="G93" s="6"/>
      <c r="H93" s="6"/>
      <c r="I93" s="6" t="s">
        <v>88</v>
      </c>
      <c r="J93" s="6"/>
      <c r="K93" s="7"/>
      <c r="L93" s="6"/>
      <c r="M93" s="6" t="s">
        <v>109</v>
      </c>
      <c r="N93" s="6"/>
      <c r="O93" s="6" t="s">
        <v>126</v>
      </c>
      <c r="P93" s="6"/>
      <c r="Q93" s="6" t="s">
        <v>88</v>
      </c>
      <c r="R93" s="6"/>
      <c r="S93" s="6" t="s">
        <v>15</v>
      </c>
      <c r="T93" s="6"/>
      <c r="U93" s="9">
        <v>0</v>
      </c>
      <c r="V93" s="6"/>
      <c r="W93" s="9"/>
      <c r="X93" s="6"/>
      <c r="Y93" s="9">
        <v>0</v>
      </c>
    </row>
    <row r="94" spans="1:25" x14ac:dyDescent="0.25">
      <c r="A94" s="6"/>
      <c r="B94" s="6"/>
      <c r="C94" s="6"/>
      <c r="D94" s="6"/>
      <c r="E94" s="6"/>
      <c r="F94" s="6" t="s">
        <v>58</v>
      </c>
      <c r="G94" s="6"/>
      <c r="H94" s="6"/>
      <c r="I94" s="6"/>
      <c r="J94" s="6"/>
      <c r="K94" s="7"/>
      <c r="L94" s="6"/>
      <c r="M94" s="6"/>
      <c r="N94" s="6"/>
      <c r="O94" s="6"/>
      <c r="P94" s="6"/>
      <c r="Q94" s="6"/>
      <c r="R94" s="6"/>
      <c r="S94" s="6"/>
      <c r="T94" s="6"/>
      <c r="U94" s="8">
        <f>ROUND(SUM(U92:U93),5)</f>
        <v>0</v>
      </c>
      <c r="V94" s="6"/>
      <c r="W94" s="8">
        <f>ROUND(SUM(W92:W93),5)</f>
        <v>0</v>
      </c>
      <c r="X94" s="6"/>
      <c r="Y94" s="8">
        <f>Y93</f>
        <v>0</v>
      </c>
    </row>
    <row r="95" spans="1:25" ht="30" customHeight="1" x14ac:dyDescent="0.25">
      <c r="A95" s="3"/>
      <c r="B95" s="3"/>
      <c r="C95" s="3"/>
      <c r="D95" s="3"/>
      <c r="E95" s="3"/>
      <c r="F95" s="3" t="s">
        <v>59</v>
      </c>
      <c r="G95" s="3"/>
      <c r="H95" s="3"/>
      <c r="I95" s="3"/>
      <c r="J95" s="3"/>
      <c r="K95" s="5"/>
      <c r="L95" s="3"/>
      <c r="M95" s="3"/>
      <c r="N95" s="3"/>
      <c r="O95" s="3"/>
      <c r="P95" s="3"/>
      <c r="Q95" s="3"/>
      <c r="R95" s="3"/>
      <c r="S95" s="3"/>
      <c r="T95" s="3"/>
      <c r="U95" s="4"/>
      <c r="V95" s="3"/>
      <c r="W95" s="4"/>
      <c r="X95" s="3"/>
      <c r="Y95" s="4">
        <v>0</v>
      </c>
    </row>
    <row r="96" spans="1:25" x14ac:dyDescent="0.25">
      <c r="A96" s="6"/>
      <c r="B96" s="6"/>
      <c r="C96" s="6"/>
      <c r="D96" s="6"/>
      <c r="E96" s="6"/>
      <c r="F96" s="6"/>
      <c r="G96" s="6"/>
      <c r="H96" s="6"/>
      <c r="I96" s="6" t="s">
        <v>88</v>
      </c>
      <c r="J96" s="6"/>
      <c r="K96" s="7"/>
      <c r="L96" s="6"/>
      <c r="M96" s="6" t="s">
        <v>110</v>
      </c>
      <c r="N96" s="6"/>
      <c r="O96" s="6" t="s">
        <v>127</v>
      </c>
      <c r="P96" s="6"/>
      <c r="Q96" s="6" t="s">
        <v>132</v>
      </c>
      <c r="R96" s="6"/>
      <c r="S96" s="6" t="s">
        <v>15</v>
      </c>
      <c r="T96" s="6"/>
      <c r="U96" s="8"/>
      <c r="V96" s="6"/>
      <c r="W96" s="8">
        <v>100000</v>
      </c>
      <c r="X96" s="6"/>
      <c r="Y96" s="8">
        <v>100000</v>
      </c>
    </row>
    <row r="97" spans="1:25" ht="15.75" thickBot="1" x14ac:dyDescent="0.3">
      <c r="A97" s="6"/>
      <c r="B97" s="6"/>
      <c r="C97" s="6"/>
      <c r="D97" s="6"/>
      <c r="E97" s="6"/>
      <c r="F97" s="6"/>
      <c r="G97" s="6"/>
      <c r="H97" s="6"/>
      <c r="I97" s="6" t="s">
        <v>90</v>
      </c>
      <c r="J97" s="6"/>
      <c r="K97" s="7"/>
      <c r="L97" s="6"/>
      <c r="M97" s="6" t="s">
        <v>91</v>
      </c>
      <c r="N97" s="6"/>
      <c r="O97" s="6"/>
      <c r="P97" s="6"/>
      <c r="Q97" s="6" t="s">
        <v>133</v>
      </c>
      <c r="R97" s="6"/>
      <c r="S97" s="6" t="s">
        <v>15</v>
      </c>
      <c r="T97" s="6"/>
      <c r="U97" s="9">
        <v>100000</v>
      </c>
      <c r="V97" s="6"/>
      <c r="W97" s="9"/>
      <c r="X97" s="6"/>
      <c r="Y97" s="9">
        <v>0</v>
      </c>
    </row>
    <row r="98" spans="1:25" x14ac:dyDescent="0.25">
      <c r="A98" s="6"/>
      <c r="B98" s="6"/>
      <c r="C98" s="6"/>
      <c r="D98" s="6"/>
      <c r="E98" s="6"/>
      <c r="F98" s="6" t="s">
        <v>60</v>
      </c>
      <c r="G98" s="6"/>
      <c r="H98" s="6"/>
      <c r="I98" s="6"/>
      <c r="J98" s="6"/>
      <c r="K98" s="7"/>
      <c r="L98" s="6"/>
      <c r="M98" s="6"/>
      <c r="N98" s="6"/>
      <c r="O98" s="6"/>
      <c r="P98" s="6"/>
      <c r="Q98" s="6"/>
      <c r="R98" s="6"/>
      <c r="S98" s="6"/>
      <c r="T98" s="6"/>
      <c r="U98" s="8">
        <f>ROUND(SUM(U95:U97),5)</f>
        <v>100000</v>
      </c>
      <c r="V98" s="6"/>
      <c r="W98" s="8">
        <f>ROUND(SUM(W95:W97),5)</f>
        <v>100000</v>
      </c>
      <c r="X98" s="6"/>
      <c r="Y98" s="8">
        <f>Y97</f>
        <v>0</v>
      </c>
    </row>
    <row r="99" spans="1:25" ht="30" customHeight="1" x14ac:dyDescent="0.25">
      <c r="A99" s="3"/>
      <c r="B99" s="3"/>
      <c r="C99" s="3"/>
      <c r="D99" s="3"/>
      <c r="E99" s="3"/>
      <c r="F99" s="3" t="s">
        <v>61</v>
      </c>
      <c r="G99" s="3"/>
      <c r="H99" s="3"/>
      <c r="I99" s="3"/>
      <c r="J99" s="3"/>
      <c r="K99" s="5"/>
      <c r="L99" s="3"/>
      <c r="M99" s="3"/>
      <c r="N99" s="3"/>
      <c r="O99" s="3"/>
      <c r="P99" s="3"/>
      <c r="Q99" s="3"/>
      <c r="R99" s="3"/>
      <c r="S99" s="3"/>
      <c r="T99" s="3"/>
      <c r="U99" s="4"/>
      <c r="V99" s="3"/>
      <c r="W99" s="4"/>
      <c r="X99" s="3"/>
      <c r="Y99" s="4">
        <v>0</v>
      </c>
    </row>
    <row r="100" spans="1:25" ht="15.75" thickBot="1" x14ac:dyDescent="0.3">
      <c r="A100" s="6"/>
      <c r="B100" s="6"/>
      <c r="C100" s="6"/>
      <c r="D100" s="6"/>
      <c r="E100" s="6"/>
      <c r="F100" s="6" t="s">
        <v>62</v>
      </c>
      <c r="G100" s="6"/>
      <c r="H100" s="6"/>
      <c r="I100" s="6"/>
      <c r="J100" s="6"/>
      <c r="K100" s="7"/>
      <c r="L100" s="6"/>
      <c r="M100" s="6"/>
      <c r="N100" s="6"/>
      <c r="O100" s="6"/>
      <c r="P100" s="6"/>
      <c r="Q100" s="6"/>
      <c r="R100" s="6"/>
      <c r="S100" s="6"/>
      <c r="T100" s="6"/>
      <c r="U100" s="9"/>
      <c r="V100" s="6"/>
      <c r="W100" s="9"/>
      <c r="X100" s="6"/>
      <c r="Y100" s="9">
        <f>Y99</f>
        <v>0</v>
      </c>
    </row>
    <row r="101" spans="1:25" ht="30" customHeight="1" x14ac:dyDescent="0.25">
      <c r="A101" s="6"/>
      <c r="B101" s="6"/>
      <c r="C101" s="6"/>
      <c r="D101" s="6"/>
      <c r="E101" s="6" t="s">
        <v>63</v>
      </c>
      <c r="F101" s="6"/>
      <c r="G101" s="6"/>
      <c r="H101" s="6"/>
      <c r="I101" s="6"/>
      <c r="J101" s="6"/>
      <c r="K101" s="7"/>
      <c r="L101" s="6"/>
      <c r="M101" s="6"/>
      <c r="N101" s="6"/>
      <c r="O101" s="6"/>
      <c r="P101" s="6"/>
      <c r="Q101" s="6"/>
      <c r="R101" s="6"/>
      <c r="S101" s="6"/>
      <c r="T101" s="6"/>
      <c r="U101" s="8">
        <f>ROUND(U94+U98+U100,5)</f>
        <v>100000</v>
      </c>
      <c r="V101" s="6"/>
      <c r="W101" s="8">
        <f>ROUND(W94+W98+W100,5)</f>
        <v>100000</v>
      </c>
      <c r="X101" s="6"/>
      <c r="Y101" s="8">
        <f>ROUND(Y94+Y98+Y100,5)</f>
        <v>0</v>
      </c>
    </row>
    <row r="102" spans="1:25" ht="30" customHeight="1" x14ac:dyDescent="0.25">
      <c r="A102" s="3"/>
      <c r="B102" s="3"/>
      <c r="C102" s="3"/>
      <c r="D102" s="3"/>
      <c r="E102" s="3" t="s">
        <v>64</v>
      </c>
      <c r="F102" s="3"/>
      <c r="G102" s="3"/>
      <c r="H102" s="3"/>
      <c r="I102" s="3"/>
      <c r="J102" s="3"/>
      <c r="K102" s="5"/>
      <c r="L102" s="3"/>
      <c r="M102" s="3"/>
      <c r="N102" s="3"/>
      <c r="O102" s="3"/>
      <c r="P102" s="3"/>
      <c r="Q102" s="3"/>
      <c r="R102" s="3"/>
      <c r="S102" s="3"/>
      <c r="T102" s="3"/>
      <c r="U102" s="4"/>
      <c r="V102" s="3"/>
      <c r="W102" s="4"/>
      <c r="X102" s="3"/>
      <c r="Y102" s="4">
        <v>0</v>
      </c>
    </row>
    <row r="103" spans="1:25" ht="15.75" thickBot="1" x14ac:dyDescent="0.3">
      <c r="A103" s="6"/>
      <c r="B103" s="6"/>
      <c r="C103" s="6"/>
      <c r="D103" s="6"/>
      <c r="E103" s="6" t="s">
        <v>65</v>
      </c>
      <c r="F103" s="6"/>
      <c r="G103" s="6"/>
      <c r="H103" s="6"/>
      <c r="I103" s="6"/>
      <c r="J103" s="6"/>
      <c r="K103" s="7"/>
      <c r="L103" s="6"/>
      <c r="M103" s="6"/>
      <c r="N103" s="6"/>
      <c r="O103" s="6"/>
      <c r="P103" s="6"/>
      <c r="Q103" s="6"/>
      <c r="R103" s="6"/>
      <c r="S103" s="6"/>
      <c r="T103" s="6"/>
      <c r="U103" s="10"/>
      <c r="V103" s="6"/>
      <c r="W103" s="10"/>
      <c r="X103" s="6"/>
      <c r="Y103" s="10">
        <f>Y102</f>
        <v>0</v>
      </c>
    </row>
    <row r="104" spans="1:25" ht="30" customHeight="1" thickBot="1" x14ac:dyDescent="0.3">
      <c r="A104" s="6"/>
      <c r="B104" s="6"/>
      <c r="C104" s="6"/>
      <c r="D104" s="6" t="s">
        <v>66</v>
      </c>
      <c r="E104" s="6"/>
      <c r="F104" s="6"/>
      <c r="G104" s="6"/>
      <c r="H104" s="6"/>
      <c r="I104" s="6"/>
      <c r="J104" s="6"/>
      <c r="K104" s="7"/>
      <c r="L104" s="6"/>
      <c r="M104" s="6"/>
      <c r="N104" s="6"/>
      <c r="O104" s="6"/>
      <c r="P104" s="6"/>
      <c r="Q104" s="6"/>
      <c r="R104" s="6"/>
      <c r="S104" s="6"/>
      <c r="T104" s="6"/>
      <c r="U104" s="11">
        <f>ROUND(U90+U101+U103,5)</f>
        <v>100000</v>
      </c>
      <c r="V104" s="6"/>
      <c r="W104" s="11">
        <f>ROUND(W90+W101+W103,5)</f>
        <v>100000</v>
      </c>
      <c r="X104" s="6"/>
      <c r="Y104" s="11">
        <f>ROUND(Y90+Y101+Y103,5)</f>
        <v>0</v>
      </c>
    </row>
    <row r="105" spans="1:25" ht="30" customHeight="1" x14ac:dyDescent="0.25">
      <c r="A105" s="6"/>
      <c r="B105" s="6"/>
      <c r="C105" s="6" t="s">
        <v>67</v>
      </c>
      <c r="D105" s="6"/>
      <c r="E105" s="6"/>
      <c r="F105" s="6"/>
      <c r="G105" s="6"/>
      <c r="H105" s="6"/>
      <c r="I105" s="6"/>
      <c r="J105" s="6"/>
      <c r="K105" s="7"/>
      <c r="L105" s="6"/>
      <c r="M105" s="6"/>
      <c r="N105" s="6"/>
      <c r="O105" s="6"/>
      <c r="P105" s="6"/>
      <c r="Q105" s="6"/>
      <c r="R105" s="6"/>
      <c r="S105" s="6"/>
      <c r="T105" s="6"/>
      <c r="U105" s="8">
        <f>ROUND(U85+U87+U104,5)</f>
        <v>100000</v>
      </c>
      <c r="V105" s="6"/>
      <c r="W105" s="8">
        <f>ROUND(W85+W87+W104,5)</f>
        <v>100000</v>
      </c>
      <c r="X105" s="6"/>
      <c r="Y105" s="8">
        <f>ROUND(Y85+Y87+Y104,5)</f>
        <v>0</v>
      </c>
    </row>
    <row r="106" spans="1:25" ht="30" customHeight="1" x14ac:dyDescent="0.25">
      <c r="A106" s="3"/>
      <c r="B106" s="3"/>
      <c r="C106" s="3" t="s">
        <v>68</v>
      </c>
      <c r="D106" s="3"/>
      <c r="E106" s="3"/>
      <c r="F106" s="3"/>
      <c r="G106" s="3"/>
      <c r="H106" s="3"/>
      <c r="I106" s="3"/>
      <c r="J106" s="3"/>
      <c r="K106" s="5"/>
      <c r="L106" s="3"/>
      <c r="M106" s="3"/>
      <c r="N106" s="3"/>
      <c r="O106" s="3"/>
      <c r="P106" s="3"/>
      <c r="Q106" s="3"/>
      <c r="R106" s="3"/>
      <c r="S106" s="3"/>
      <c r="T106" s="3"/>
      <c r="U106" s="4"/>
      <c r="V106" s="3"/>
      <c r="W106" s="4"/>
      <c r="X106" s="3"/>
      <c r="Y106" s="4">
        <v>0</v>
      </c>
    </row>
    <row r="107" spans="1:25" ht="15.75" thickBot="1" x14ac:dyDescent="0.3">
      <c r="A107" s="6"/>
      <c r="B107" s="6"/>
      <c r="C107" s="6" t="s">
        <v>69</v>
      </c>
      <c r="D107" s="6"/>
      <c r="E107" s="6"/>
      <c r="F107" s="6"/>
      <c r="G107" s="6"/>
      <c r="H107" s="6"/>
      <c r="I107" s="6"/>
      <c r="J107" s="6"/>
      <c r="K107" s="7"/>
      <c r="L107" s="6"/>
      <c r="M107" s="6"/>
      <c r="N107" s="6"/>
      <c r="O107" s="6"/>
      <c r="P107" s="6"/>
      <c r="Q107" s="6"/>
      <c r="R107" s="6"/>
      <c r="S107" s="6"/>
      <c r="T107" s="6"/>
      <c r="U107" s="9"/>
      <c r="V107" s="6"/>
      <c r="W107" s="9"/>
      <c r="X107" s="6"/>
      <c r="Y107" s="9">
        <f>Y106</f>
        <v>0</v>
      </c>
    </row>
    <row r="108" spans="1:25" ht="30" customHeight="1" x14ac:dyDescent="0.25">
      <c r="A108" s="6"/>
      <c r="B108" s="6" t="s">
        <v>70</v>
      </c>
      <c r="C108" s="6"/>
      <c r="D108" s="6"/>
      <c r="E108" s="6"/>
      <c r="F108" s="6"/>
      <c r="G108" s="6"/>
      <c r="H108" s="6"/>
      <c r="I108" s="6"/>
      <c r="J108" s="6"/>
      <c r="K108" s="7"/>
      <c r="L108" s="6"/>
      <c r="M108" s="6"/>
      <c r="N108" s="6"/>
      <c r="O108" s="6"/>
      <c r="P108" s="6"/>
      <c r="Q108" s="6"/>
      <c r="R108" s="6"/>
      <c r="S108" s="6"/>
      <c r="T108" s="6"/>
      <c r="U108" s="8">
        <f>ROUND(U105+U107,5)</f>
        <v>100000</v>
      </c>
      <c r="V108" s="6"/>
      <c r="W108" s="8">
        <f>ROUND(W105+W107,5)</f>
        <v>100000</v>
      </c>
      <c r="X108" s="6"/>
      <c r="Y108" s="8">
        <f>ROUND(Y105+Y107,5)</f>
        <v>0</v>
      </c>
    </row>
    <row r="109" spans="1:25" ht="30" customHeight="1" x14ac:dyDescent="0.25">
      <c r="A109" s="3"/>
      <c r="B109" s="3" t="s">
        <v>71</v>
      </c>
      <c r="C109" s="3"/>
      <c r="D109" s="3"/>
      <c r="E109" s="3"/>
      <c r="F109" s="3"/>
      <c r="G109" s="3"/>
      <c r="H109" s="3"/>
      <c r="I109" s="3"/>
      <c r="J109" s="3"/>
      <c r="K109" s="5"/>
      <c r="L109" s="3"/>
      <c r="M109" s="3"/>
      <c r="N109" s="3"/>
      <c r="O109" s="3"/>
      <c r="P109" s="3"/>
      <c r="Q109" s="3"/>
      <c r="R109" s="3"/>
      <c r="S109" s="3"/>
      <c r="T109" s="3"/>
      <c r="U109" s="4"/>
      <c r="V109" s="3"/>
      <c r="W109" s="4"/>
      <c r="X109" s="3"/>
      <c r="Y109" s="4">
        <v>0</v>
      </c>
    </row>
    <row r="110" spans="1:25" x14ac:dyDescent="0.25">
      <c r="A110" s="3"/>
      <c r="B110" s="3"/>
      <c r="C110" s="3" t="s">
        <v>72</v>
      </c>
      <c r="D110" s="3"/>
      <c r="E110" s="3"/>
      <c r="F110" s="3"/>
      <c r="G110" s="3"/>
      <c r="H110" s="3"/>
      <c r="I110" s="3"/>
      <c r="J110" s="3"/>
      <c r="K110" s="5"/>
      <c r="L110" s="3"/>
      <c r="M110" s="3"/>
      <c r="N110" s="3"/>
      <c r="O110" s="3"/>
      <c r="P110" s="3"/>
      <c r="Q110" s="3"/>
      <c r="R110" s="3"/>
      <c r="S110" s="3"/>
      <c r="T110" s="3"/>
      <c r="U110" s="4"/>
      <c r="V110" s="3"/>
      <c r="W110" s="4"/>
      <c r="X110" s="3"/>
      <c r="Y110" s="4">
        <v>0</v>
      </c>
    </row>
    <row r="111" spans="1:25" x14ac:dyDescent="0.25">
      <c r="A111" s="6"/>
      <c r="B111" s="6"/>
      <c r="C111" s="6" t="s">
        <v>73</v>
      </c>
      <c r="D111" s="6"/>
      <c r="E111" s="6"/>
      <c r="F111" s="6"/>
      <c r="G111" s="6"/>
      <c r="H111" s="6"/>
      <c r="I111" s="6"/>
      <c r="J111" s="6"/>
      <c r="K111" s="7"/>
      <c r="L111" s="6"/>
      <c r="M111" s="6"/>
      <c r="N111" s="6"/>
      <c r="O111" s="6"/>
      <c r="P111" s="6"/>
      <c r="Q111" s="6"/>
      <c r="R111" s="6"/>
      <c r="S111" s="6"/>
      <c r="T111" s="6"/>
      <c r="U111" s="8"/>
      <c r="V111" s="6"/>
      <c r="W111" s="8"/>
      <c r="X111" s="6"/>
      <c r="Y111" s="8">
        <f>Y110</f>
        <v>0</v>
      </c>
    </row>
    <row r="112" spans="1:25" ht="30" customHeight="1" x14ac:dyDescent="0.25">
      <c r="A112" s="3"/>
      <c r="B112" s="3"/>
      <c r="C112" s="3" t="s">
        <v>74</v>
      </c>
      <c r="D112" s="3"/>
      <c r="E112" s="3"/>
      <c r="F112" s="3"/>
      <c r="G112" s="3"/>
      <c r="H112" s="3"/>
      <c r="I112" s="3"/>
      <c r="J112" s="3"/>
      <c r="K112" s="5"/>
      <c r="L112" s="3"/>
      <c r="M112" s="3"/>
      <c r="N112" s="3"/>
      <c r="O112" s="3"/>
      <c r="P112" s="3"/>
      <c r="Q112" s="3"/>
      <c r="R112" s="3"/>
      <c r="S112" s="3"/>
      <c r="T112" s="3"/>
      <c r="U112" s="4"/>
      <c r="V112" s="3"/>
      <c r="W112" s="4"/>
      <c r="X112" s="3"/>
      <c r="Y112" s="4">
        <v>0</v>
      </c>
    </row>
    <row r="113" spans="1:25" x14ac:dyDescent="0.25">
      <c r="A113" s="6"/>
      <c r="B113" s="6"/>
      <c r="C113" s="6" t="s">
        <v>75</v>
      </c>
      <c r="D113" s="6"/>
      <c r="E113" s="6"/>
      <c r="F113" s="6"/>
      <c r="G113" s="6"/>
      <c r="H113" s="6"/>
      <c r="I113" s="6"/>
      <c r="J113" s="6"/>
      <c r="K113" s="7"/>
      <c r="L113" s="6"/>
      <c r="M113" s="6"/>
      <c r="N113" s="6"/>
      <c r="O113" s="6"/>
      <c r="P113" s="6"/>
      <c r="Q113" s="6"/>
      <c r="R113" s="6"/>
      <c r="S113" s="6"/>
      <c r="T113" s="6"/>
      <c r="U113" s="8"/>
      <c r="V113" s="6"/>
      <c r="W113" s="8"/>
      <c r="X113" s="6"/>
      <c r="Y113" s="8">
        <f>Y112</f>
        <v>0</v>
      </c>
    </row>
    <row r="114" spans="1:25" ht="30" customHeight="1" x14ac:dyDescent="0.25">
      <c r="A114" s="3"/>
      <c r="B114" s="3"/>
      <c r="C114" s="3" t="s">
        <v>76</v>
      </c>
      <c r="D114" s="3"/>
      <c r="E114" s="3"/>
      <c r="F114" s="3"/>
      <c r="G114" s="3"/>
      <c r="H114" s="3"/>
      <c r="I114" s="3"/>
      <c r="J114" s="3"/>
      <c r="K114" s="5"/>
      <c r="L114" s="3"/>
      <c r="M114" s="3"/>
      <c r="N114" s="3"/>
      <c r="O114" s="3"/>
      <c r="P114" s="3"/>
      <c r="Q114" s="3"/>
      <c r="R114" s="3"/>
      <c r="S114" s="3"/>
      <c r="T114" s="3"/>
      <c r="U114" s="4"/>
      <c r="V114" s="3"/>
      <c r="W114" s="4"/>
      <c r="X114" s="3"/>
      <c r="Y114" s="4">
        <v>0</v>
      </c>
    </row>
    <row r="115" spans="1:25" x14ac:dyDescent="0.25">
      <c r="A115" s="6"/>
      <c r="B115" s="6"/>
      <c r="C115" s="6" t="s">
        <v>77</v>
      </c>
      <c r="D115" s="6"/>
      <c r="E115" s="6"/>
      <c r="F115" s="6"/>
      <c r="G115" s="6"/>
      <c r="H115" s="6"/>
      <c r="I115" s="6"/>
      <c r="J115" s="6"/>
      <c r="K115" s="7"/>
      <c r="L115" s="6"/>
      <c r="M115" s="6"/>
      <c r="N115" s="6"/>
      <c r="O115" s="6"/>
      <c r="P115" s="6"/>
      <c r="Q115" s="6"/>
      <c r="R115" s="6"/>
      <c r="S115" s="6"/>
      <c r="T115" s="6"/>
      <c r="U115" s="8"/>
      <c r="V115" s="6"/>
      <c r="W115" s="8"/>
      <c r="X115" s="6"/>
      <c r="Y115" s="8">
        <f>Y114</f>
        <v>0</v>
      </c>
    </row>
    <row r="116" spans="1:25" ht="30" customHeight="1" x14ac:dyDescent="0.25">
      <c r="A116" s="3"/>
      <c r="B116" s="3"/>
      <c r="C116" s="3" t="s">
        <v>78</v>
      </c>
      <c r="D116" s="3"/>
      <c r="E116" s="3"/>
      <c r="F116" s="3"/>
      <c r="G116" s="3"/>
      <c r="H116" s="3"/>
      <c r="I116" s="3"/>
      <c r="J116" s="3"/>
      <c r="K116" s="5"/>
      <c r="L116" s="3"/>
      <c r="M116" s="3"/>
      <c r="N116" s="3"/>
      <c r="O116" s="3"/>
      <c r="P116" s="3"/>
      <c r="Q116" s="3"/>
      <c r="R116" s="3"/>
      <c r="S116" s="3"/>
      <c r="T116" s="3"/>
      <c r="U116" s="4"/>
      <c r="V116" s="3"/>
      <c r="W116" s="4"/>
      <c r="X116" s="3"/>
      <c r="Y116" s="4">
        <v>0</v>
      </c>
    </row>
    <row r="117" spans="1:25" x14ac:dyDescent="0.25">
      <c r="A117" s="6"/>
      <c r="B117" s="6"/>
      <c r="C117" s="6" t="s">
        <v>79</v>
      </c>
      <c r="D117" s="6"/>
      <c r="E117" s="6"/>
      <c r="F117" s="6"/>
      <c r="G117" s="6"/>
      <c r="H117" s="6"/>
      <c r="I117" s="6"/>
      <c r="J117" s="6"/>
      <c r="K117" s="7"/>
      <c r="L117" s="6"/>
      <c r="M117" s="6"/>
      <c r="N117" s="6"/>
      <c r="O117" s="6"/>
      <c r="P117" s="6"/>
      <c r="Q117" s="6"/>
      <c r="R117" s="6"/>
      <c r="S117" s="6"/>
      <c r="T117" s="6"/>
      <c r="U117" s="8"/>
      <c r="V117" s="6"/>
      <c r="W117" s="8"/>
      <c r="X117" s="6"/>
      <c r="Y117" s="8">
        <f>Y116</f>
        <v>0</v>
      </c>
    </row>
    <row r="118" spans="1:25" ht="30" customHeight="1" x14ac:dyDescent="0.25">
      <c r="A118" s="3"/>
      <c r="B118" s="3"/>
      <c r="C118" s="3" t="s">
        <v>80</v>
      </c>
      <c r="D118" s="3"/>
      <c r="E118" s="3"/>
      <c r="F118" s="3"/>
      <c r="G118" s="3"/>
      <c r="H118" s="3"/>
      <c r="I118" s="3"/>
      <c r="J118" s="3"/>
      <c r="K118" s="5"/>
      <c r="L118" s="3"/>
      <c r="M118" s="3"/>
      <c r="N118" s="3"/>
      <c r="O118" s="3"/>
      <c r="P118" s="3"/>
      <c r="Q118" s="3"/>
      <c r="R118" s="3"/>
      <c r="S118" s="3"/>
      <c r="T118" s="3"/>
      <c r="U118" s="4"/>
      <c r="V118" s="3"/>
      <c r="W118" s="4"/>
      <c r="X118" s="3"/>
      <c r="Y118" s="4">
        <v>0</v>
      </c>
    </row>
    <row r="119" spans="1:25" ht="15.75" thickBot="1" x14ac:dyDescent="0.3">
      <c r="A119" s="2"/>
      <c r="B119" s="2"/>
      <c r="C119" s="2"/>
      <c r="D119" s="2"/>
      <c r="E119" s="2"/>
      <c r="F119" s="2"/>
      <c r="G119" s="6"/>
      <c r="H119" s="6"/>
      <c r="I119" s="6" t="s">
        <v>88</v>
      </c>
      <c r="J119" s="6"/>
      <c r="K119" s="7"/>
      <c r="L119" s="6"/>
      <c r="M119" s="6"/>
      <c r="N119" s="6"/>
      <c r="O119" s="6"/>
      <c r="P119" s="6"/>
      <c r="Q119" s="6" t="s">
        <v>128</v>
      </c>
      <c r="R119" s="6"/>
      <c r="S119" s="6" t="s">
        <v>15</v>
      </c>
      <c r="T119" s="6"/>
      <c r="U119" s="9"/>
      <c r="V119" s="6"/>
      <c r="W119" s="9">
        <v>10000</v>
      </c>
      <c r="X119" s="6"/>
      <c r="Y119" s="9">
        <v>10000</v>
      </c>
    </row>
    <row r="120" spans="1:25" x14ac:dyDescent="0.25">
      <c r="A120" s="6"/>
      <c r="B120" s="6"/>
      <c r="C120" s="6" t="s">
        <v>81</v>
      </c>
      <c r="D120" s="6"/>
      <c r="E120" s="6"/>
      <c r="F120" s="6"/>
      <c r="G120" s="6"/>
      <c r="H120" s="6"/>
      <c r="I120" s="6"/>
      <c r="J120" s="6"/>
      <c r="K120" s="7"/>
      <c r="L120" s="6"/>
      <c r="M120" s="6"/>
      <c r="N120" s="6"/>
      <c r="O120" s="6"/>
      <c r="P120" s="6"/>
      <c r="Q120" s="6"/>
      <c r="R120" s="6"/>
      <c r="S120" s="6"/>
      <c r="T120" s="6"/>
      <c r="U120" s="8">
        <f>ROUND(SUM(U118:U119),5)</f>
        <v>0</v>
      </c>
      <c r="V120" s="6"/>
      <c r="W120" s="8">
        <f>ROUND(SUM(W118:W119),5)</f>
        <v>10000</v>
      </c>
      <c r="X120" s="6"/>
      <c r="Y120" s="8">
        <f>Y119</f>
        <v>10000</v>
      </c>
    </row>
    <row r="121" spans="1:25" ht="30" customHeight="1" x14ac:dyDescent="0.25">
      <c r="A121" s="3"/>
      <c r="B121" s="3"/>
      <c r="C121" s="3" t="s">
        <v>82</v>
      </c>
      <c r="D121" s="3"/>
      <c r="E121" s="3"/>
      <c r="F121" s="3"/>
      <c r="G121" s="3"/>
      <c r="H121" s="3"/>
      <c r="I121" s="3"/>
      <c r="J121" s="3"/>
      <c r="K121" s="5"/>
      <c r="L121" s="3"/>
      <c r="M121" s="3"/>
      <c r="N121" s="3"/>
      <c r="O121" s="3"/>
      <c r="P121" s="3"/>
      <c r="Q121" s="3"/>
      <c r="R121" s="3"/>
      <c r="S121" s="3"/>
      <c r="T121" s="3"/>
      <c r="U121" s="4"/>
      <c r="V121" s="3"/>
      <c r="W121" s="4"/>
      <c r="X121" s="3"/>
      <c r="Y121" s="4">
        <v>0</v>
      </c>
    </row>
    <row r="122" spans="1:25" x14ac:dyDescent="0.25">
      <c r="A122" s="6"/>
      <c r="B122" s="6"/>
      <c r="C122" s="6" t="s">
        <v>83</v>
      </c>
      <c r="D122" s="6"/>
      <c r="E122" s="6"/>
      <c r="F122" s="6"/>
      <c r="G122" s="6"/>
      <c r="H122" s="6"/>
      <c r="I122" s="6"/>
      <c r="J122" s="6"/>
      <c r="K122" s="7"/>
      <c r="L122" s="6"/>
      <c r="M122" s="6"/>
      <c r="N122" s="6"/>
      <c r="O122" s="6"/>
      <c r="P122" s="6"/>
      <c r="Q122" s="6"/>
      <c r="R122" s="6"/>
      <c r="S122" s="6"/>
      <c r="T122" s="6"/>
      <c r="U122" s="8"/>
      <c r="V122" s="6"/>
      <c r="W122" s="8"/>
      <c r="X122" s="6"/>
      <c r="Y122" s="8">
        <v>0</v>
      </c>
    </row>
    <row r="123" spans="1:25" ht="30" customHeight="1" x14ac:dyDescent="0.25">
      <c r="A123" s="3"/>
      <c r="B123" s="3"/>
      <c r="C123" s="3" t="s">
        <v>84</v>
      </c>
      <c r="D123" s="3"/>
      <c r="E123" s="3"/>
      <c r="F123" s="3"/>
      <c r="G123" s="3"/>
      <c r="H123" s="3"/>
      <c r="I123" s="3"/>
      <c r="J123" s="3"/>
      <c r="K123" s="5"/>
      <c r="L123" s="3"/>
      <c r="M123" s="3"/>
      <c r="N123" s="3"/>
      <c r="O123" s="3"/>
      <c r="P123" s="3"/>
      <c r="Q123" s="3"/>
      <c r="R123" s="3"/>
      <c r="S123" s="3"/>
      <c r="T123" s="3"/>
      <c r="U123" s="4"/>
      <c r="V123" s="3"/>
      <c r="W123" s="4"/>
      <c r="X123" s="3"/>
      <c r="Y123" s="4">
        <v>0</v>
      </c>
    </row>
    <row r="124" spans="1:25" ht="15.75" thickBot="1" x14ac:dyDescent="0.3">
      <c r="A124" s="6"/>
      <c r="B124" s="6"/>
      <c r="C124" s="6" t="s">
        <v>85</v>
      </c>
      <c r="D124" s="6"/>
      <c r="E124" s="6"/>
      <c r="F124" s="6"/>
      <c r="G124" s="6"/>
      <c r="H124" s="6"/>
      <c r="I124" s="6"/>
      <c r="J124" s="6"/>
      <c r="K124" s="7"/>
      <c r="L124" s="6"/>
      <c r="M124" s="6"/>
      <c r="N124" s="6"/>
      <c r="O124" s="6"/>
      <c r="P124" s="6"/>
      <c r="Q124" s="6"/>
      <c r="R124" s="6"/>
      <c r="S124" s="6"/>
      <c r="T124" s="6"/>
      <c r="U124" s="10">
        <v>42682.45</v>
      </c>
      <c r="V124" s="6"/>
      <c r="W124" s="10">
        <v>82000</v>
      </c>
      <c r="X124" s="6"/>
      <c r="Y124" s="10">
        <v>39317.550000000003</v>
      </c>
    </row>
    <row r="125" spans="1:25" ht="30" customHeight="1" thickBot="1" x14ac:dyDescent="0.3">
      <c r="A125" s="6"/>
      <c r="B125" s="6" t="s">
        <v>86</v>
      </c>
      <c r="C125" s="6"/>
      <c r="D125" s="6"/>
      <c r="E125" s="6"/>
      <c r="F125" s="6"/>
      <c r="G125" s="6"/>
      <c r="H125" s="6"/>
      <c r="I125" s="6"/>
      <c r="J125" s="6"/>
      <c r="K125" s="7"/>
      <c r="L125" s="6"/>
      <c r="M125" s="6"/>
      <c r="N125" s="6"/>
      <c r="O125" s="6"/>
      <c r="P125" s="6"/>
      <c r="Q125" s="6"/>
      <c r="R125" s="6"/>
      <c r="S125" s="6"/>
      <c r="T125" s="6"/>
      <c r="U125" s="12">
        <f>ROUND(U111+U113+U115+U117+U120+U122+U124,5)</f>
        <v>42682.45</v>
      </c>
      <c r="V125" s="6"/>
      <c r="W125" s="12">
        <f>ROUND(W111+W113+W115+W117+W120+W122+W124,5)</f>
        <v>92000</v>
      </c>
      <c r="X125" s="6"/>
      <c r="Y125" s="12">
        <f>ROUND(Y111+Y113+Y115+Y117+Y120+Y122+Y124,5)</f>
        <v>49317.55</v>
      </c>
    </row>
    <row r="126" spans="1:25" s="14" customFormat="1" ht="30" customHeight="1" thickBot="1" x14ac:dyDescent="0.25">
      <c r="A126" s="3" t="s">
        <v>87</v>
      </c>
      <c r="B126" s="3"/>
      <c r="C126" s="3"/>
      <c r="D126" s="3"/>
      <c r="E126" s="3"/>
      <c r="F126" s="3"/>
      <c r="G126" s="3"/>
      <c r="H126" s="3"/>
      <c r="I126" s="3"/>
      <c r="J126" s="3"/>
      <c r="K126" s="5"/>
      <c r="L126" s="3"/>
      <c r="M126" s="3"/>
      <c r="N126" s="3"/>
      <c r="O126" s="3"/>
      <c r="P126" s="3"/>
      <c r="Q126" s="3"/>
      <c r="R126" s="3"/>
      <c r="S126" s="3"/>
      <c r="T126" s="3"/>
      <c r="U126" s="13">
        <f>ROUND(U108+U125,5)</f>
        <v>142682.45000000001</v>
      </c>
      <c r="V126" s="3"/>
      <c r="W126" s="13">
        <f>ROUND(W108+W125,5)</f>
        <v>192000</v>
      </c>
      <c r="X126" s="3"/>
      <c r="Y126" s="13">
        <f>ROUND(Y108+Y125,5)</f>
        <v>49317.55</v>
      </c>
    </row>
    <row r="127" spans="1:25" ht="15.75" thickTop="1" x14ac:dyDescent="0.25"/>
  </sheetData>
  <pageMargins left="0.7" right="0.7" top="0.75" bottom="0.75" header="0.25" footer="0.3"/>
  <pageSetup orientation="portrait" verticalDpi="0" r:id="rId1"/>
  <headerFooter>
    <oddHeader>&amp;C&amp;"Arial,Bold"&amp;12 PROPERTY RENOVATION GROUP
&amp;"Arial,Bold"&amp;14 Balance Sheet Detail
&amp;"Arial,Bold"&amp;10 As of June 12, 2013</oddHeader>
    <oddFooter>&amp;R&amp;"Arial,Bold"&amp;8 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L17" sqref="L17"/>
    </sheetView>
  </sheetViews>
  <sheetFormatPr defaultRowHeight="15" x14ac:dyDescent="0.25"/>
  <cols>
    <col min="1" max="3" width="3" style="20" customWidth="1"/>
    <col min="4" max="4" width="28.5703125" style="20" customWidth="1"/>
    <col min="5" max="5" width="14.140625" style="18" bestFit="1" customWidth="1"/>
  </cols>
  <sheetData>
    <row r="1" spans="1:5" s="17" customFormat="1" ht="15.75" thickBot="1" x14ac:dyDescent="0.3">
      <c r="A1" s="19"/>
      <c r="B1" s="19"/>
      <c r="C1" s="19"/>
      <c r="D1" s="19"/>
      <c r="E1" s="16"/>
    </row>
    <row r="2" spans="1:5" ht="15.75" thickTop="1" x14ac:dyDescent="0.25">
      <c r="A2" s="3"/>
      <c r="B2" s="3" t="s">
        <v>136</v>
      </c>
      <c r="C2" s="3"/>
      <c r="D2" s="3"/>
      <c r="E2" s="8"/>
    </row>
    <row r="3" spans="1:5" x14ac:dyDescent="0.25">
      <c r="A3" s="3"/>
      <c r="B3" s="3"/>
      <c r="C3" s="3" t="s">
        <v>137</v>
      </c>
      <c r="D3" s="3"/>
      <c r="E3" s="8"/>
    </row>
    <row r="4" spans="1:5" ht="15.75" thickBot="1" x14ac:dyDescent="0.3">
      <c r="A4" s="3"/>
      <c r="B4" s="3"/>
      <c r="C4" s="3"/>
      <c r="D4" s="3" t="s">
        <v>138</v>
      </c>
      <c r="E4" s="9">
        <v>82000</v>
      </c>
    </row>
    <row r="5" spans="1:5" x14ac:dyDescent="0.25">
      <c r="A5" s="3"/>
      <c r="B5" s="3"/>
      <c r="C5" s="3" t="s">
        <v>139</v>
      </c>
      <c r="D5" s="3"/>
      <c r="E5" s="8">
        <f>ROUND(SUM(E3:E4),5)</f>
        <v>82000</v>
      </c>
    </row>
    <row r="6" spans="1:5" ht="30" customHeight="1" x14ac:dyDescent="0.25">
      <c r="A6" s="3"/>
      <c r="B6" s="3"/>
      <c r="C6" s="3" t="s">
        <v>140</v>
      </c>
      <c r="D6" s="3"/>
      <c r="E6" s="8"/>
    </row>
    <row r="7" spans="1:5" x14ac:dyDescent="0.25">
      <c r="A7" s="3"/>
      <c r="B7" s="3"/>
      <c r="C7" s="3"/>
      <c r="D7" s="3" t="s">
        <v>141</v>
      </c>
      <c r="E7" s="8">
        <v>2190</v>
      </c>
    </row>
    <row r="8" spans="1:5" x14ac:dyDescent="0.25">
      <c r="A8" s="3"/>
      <c r="B8" s="3"/>
      <c r="C8" s="3"/>
      <c r="D8" s="3" t="s">
        <v>142</v>
      </c>
      <c r="E8" s="8">
        <v>3225</v>
      </c>
    </row>
    <row r="9" spans="1:5" x14ac:dyDescent="0.25">
      <c r="A9" s="3"/>
      <c r="B9" s="3"/>
      <c r="C9" s="3"/>
      <c r="D9" s="3" t="s">
        <v>143</v>
      </c>
      <c r="E9" s="8">
        <v>744.95</v>
      </c>
    </row>
    <row r="10" spans="1:5" x14ac:dyDescent="0.25">
      <c r="A10" s="3"/>
      <c r="B10" s="3"/>
      <c r="C10" s="3"/>
      <c r="D10" s="3" t="s">
        <v>144</v>
      </c>
      <c r="E10" s="8">
        <v>1800</v>
      </c>
    </row>
    <row r="11" spans="1:5" x14ac:dyDescent="0.25">
      <c r="A11" s="3"/>
      <c r="B11" s="3"/>
      <c r="C11" s="3"/>
      <c r="D11" s="3" t="s">
        <v>135</v>
      </c>
      <c r="E11" s="8">
        <v>1849.99</v>
      </c>
    </row>
    <row r="12" spans="1:5" x14ac:dyDescent="0.25">
      <c r="A12" s="3"/>
      <c r="B12" s="3"/>
      <c r="C12" s="3"/>
      <c r="D12" s="3" t="s">
        <v>145</v>
      </c>
      <c r="E12" s="8">
        <v>10000</v>
      </c>
    </row>
    <row r="13" spans="1:5" x14ac:dyDescent="0.25">
      <c r="A13" s="3"/>
      <c r="B13" s="3"/>
      <c r="C13" s="3"/>
      <c r="D13" s="3" t="s">
        <v>146</v>
      </c>
      <c r="E13" s="8">
        <v>908.33</v>
      </c>
    </row>
    <row r="14" spans="1:5" x14ac:dyDescent="0.25">
      <c r="A14" s="3"/>
      <c r="B14" s="3"/>
      <c r="C14" s="3"/>
      <c r="D14" s="3" t="s">
        <v>147</v>
      </c>
      <c r="E14" s="8">
        <v>21580.18</v>
      </c>
    </row>
    <row r="15" spans="1:5" ht="15.75" thickBot="1" x14ac:dyDescent="0.3">
      <c r="A15" s="3"/>
      <c r="B15" s="3"/>
      <c r="C15" s="3"/>
      <c r="D15" s="3" t="s">
        <v>148</v>
      </c>
      <c r="E15" s="10">
        <v>384</v>
      </c>
    </row>
    <row r="16" spans="1:5" ht="15.75" thickBot="1" x14ac:dyDescent="0.3">
      <c r="A16" s="3"/>
      <c r="B16" s="3"/>
      <c r="C16" s="3" t="s">
        <v>149</v>
      </c>
      <c r="D16" s="3"/>
      <c r="E16" s="12">
        <f>ROUND(SUM(E6:E15),5)</f>
        <v>42682.45</v>
      </c>
    </row>
    <row r="17" spans="1:5" ht="30" customHeight="1" thickBot="1" x14ac:dyDescent="0.3">
      <c r="A17" s="3"/>
      <c r="B17" s="3" t="s">
        <v>150</v>
      </c>
      <c r="C17" s="3"/>
      <c r="D17" s="3"/>
      <c r="E17" s="12">
        <f>ROUND(E2+E5-E16,5)</f>
        <v>39317.550000000003</v>
      </c>
    </row>
    <row r="18" spans="1:5" s="14" customFormat="1" ht="30" customHeight="1" thickBot="1" x14ac:dyDescent="0.25">
      <c r="A18" s="3" t="s">
        <v>84</v>
      </c>
      <c r="B18" s="3"/>
      <c r="C18" s="3"/>
      <c r="D18" s="3"/>
      <c r="E18" s="13">
        <f>E17</f>
        <v>39317.550000000003</v>
      </c>
    </row>
    <row r="19" spans="1:5" ht="15.75" thickTop="1" x14ac:dyDescent="0.25"/>
  </sheetData>
  <pageMargins left="0.7" right="0.7" top="0.75" bottom="0.75" header="0.25" footer="0.3"/>
  <pageSetup orientation="portrait" verticalDpi="0" r:id="rId1"/>
  <headerFooter>
    <oddHeader>&amp;C&amp;"Arial,Bold"&amp;12 PROPERTY RENOVATION GROUP
&amp;"Arial,Bold"&amp;14 Profit &amp;&amp; Loss
&amp;"Arial,Bold"&amp;10 January 1 through June 15, 2013</oddHeader>
    <oddFooter>&amp;R&amp;"Arial,Bold"&amp;8 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"/>
  <sheetViews>
    <sheetView showGridLines="0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U5" sqref="U5"/>
    </sheetView>
  </sheetViews>
  <sheetFormatPr defaultRowHeight="15" x14ac:dyDescent="0.25"/>
  <cols>
    <col min="1" max="3" width="3" style="18" customWidth="1"/>
    <col min="4" max="4" width="28.85546875" style="18" customWidth="1"/>
    <col min="5" max="6" width="2.28515625" style="18" customWidth="1"/>
    <col min="7" max="7" width="11.85546875" style="18" bestFit="1" customWidth="1"/>
    <col min="8" max="8" width="2.28515625" style="18" customWidth="1"/>
    <col min="9" max="9" width="8.7109375" style="18" bestFit="1" customWidth="1"/>
    <col min="10" max="10" width="2.28515625" style="18" customWidth="1"/>
    <col min="11" max="11" width="9" style="18" bestFit="1" customWidth="1"/>
    <col min="12" max="12" width="2.28515625" style="18" customWidth="1"/>
    <col min="13" max="13" width="13.140625" style="18" bestFit="1" customWidth="1"/>
    <col min="14" max="14" width="2.28515625" style="18" customWidth="1"/>
    <col min="15" max="15" width="18.140625" style="18" bestFit="1" customWidth="1"/>
    <col min="16" max="16" width="2.28515625" style="18" customWidth="1"/>
    <col min="17" max="17" width="15.28515625" style="18" bestFit="1" customWidth="1"/>
    <col min="18" max="18" width="2.28515625" style="18" customWidth="1"/>
    <col min="19" max="19" width="7.85546875" style="18" bestFit="1" customWidth="1"/>
    <col min="20" max="20" width="2.28515625" style="18" customWidth="1"/>
    <col min="21" max="21" width="7.85546875" style="18" bestFit="1" customWidth="1"/>
    <col min="22" max="22" width="2.28515625" style="18" customWidth="1"/>
    <col min="23" max="23" width="7.85546875" style="18" bestFit="1" customWidth="1"/>
  </cols>
  <sheetData>
    <row r="1" spans="1:23" s="17" customFormat="1" ht="15.75" thickBot="1" x14ac:dyDescent="0.3">
      <c r="A1" s="15"/>
      <c r="B1" s="15"/>
      <c r="C1" s="15"/>
      <c r="D1" s="15"/>
      <c r="E1" s="15"/>
      <c r="F1" s="15"/>
      <c r="G1" s="16" t="s">
        <v>4</v>
      </c>
      <c r="H1" s="15"/>
      <c r="I1" s="16"/>
      <c r="J1" s="15"/>
      <c r="K1" s="16" t="s">
        <v>5</v>
      </c>
      <c r="L1" s="15"/>
      <c r="M1" s="16" t="s">
        <v>6</v>
      </c>
      <c r="N1" s="15"/>
      <c r="O1" s="16" t="s">
        <v>7</v>
      </c>
      <c r="P1" s="15"/>
      <c r="Q1" s="16" t="s">
        <v>8</v>
      </c>
      <c r="R1" s="15"/>
      <c r="S1" s="16" t="s">
        <v>9</v>
      </c>
      <c r="T1" s="15"/>
      <c r="U1" s="16" t="s">
        <v>10</v>
      </c>
      <c r="V1" s="15"/>
      <c r="W1" s="16" t="s">
        <v>11</v>
      </c>
    </row>
    <row r="2" spans="1:23" ht="15.75" thickTop="1" x14ac:dyDescent="0.25">
      <c r="A2" s="3"/>
      <c r="B2" s="3" t="s">
        <v>136</v>
      </c>
      <c r="C2" s="3"/>
      <c r="D2" s="3"/>
      <c r="E2" s="3"/>
      <c r="F2" s="3"/>
      <c r="G2" s="3"/>
      <c r="H2" s="3"/>
      <c r="I2" s="5"/>
      <c r="J2" s="3"/>
      <c r="K2" s="3"/>
      <c r="L2" s="3"/>
      <c r="M2" s="3"/>
      <c r="N2" s="3"/>
      <c r="O2" s="3"/>
      <c r="P2" s="3"/>
      <c r="Q2" s="3"/>
      <c r="R2" s="3"/>
      <c r="S2" s="4"/>
      <c r="T2" s="3"/>
      <c r="U2" s="4"/>
      <c r="V2" s="3"/>
      <c r="W2" s="4"/>
    </row>
    <row r="3" spans="1:23" x14ac:dyDescent="0.25">
      <c r="A3" s="3"/>
      <c r="B3" s="3"/>
      <c r="C3" s="3" t="s">
        <v>137</v>
      </c>
      <c r="D3" s="3"/>
      <c r="E3" s="3"/>
      <c r="F3" s="3"/>
      <c r="G3" s="3"/>
      <c r="H3" s="3"/>
      <c r="I3" s="5"/>
      <c r="J3" s="3"/>
      <c r="K3" s="3"/>
      <c r="L3" s="3"/>
      <c r="M3" s="3"/>
      <c r="N3" s="3"/>
      <c r="O3" s="3"/>
      <c r="P3" s="3"/>
      <c r="Q3" s="3"/>
      <c r="R3" s="3"/>
      <c r="S3" s="4"/>
      <c r="T3" s="3"/>
      <c r="U3" s="4"/>
      <c r="V3" s="3"/>
      <c r="W3" s="4"/>
    </row>
    <row r="4" spans="1:23" x14ac:dyDescent="0.25">
      <c r="A4" s="3"/>
      <c r="B4" s="3"/>
      <c r="C4" s="3"/>
      <c r="D4" s="3" t="s">
        <v>138</v>
      </c>
      <c r="E4" s="3"/>
      <c r="F4" s="3"/>
      <c r="G4" s="3"/>
      <c r="H4" s="3"/>
      <c r="I4" s="5"/>
      <c r="J4" s="3"/>
      <c r="K4" s="3"/>
      <c r="L4" s="3"/>
      <c r="M4" s="3"/>
      <c r="N4" s="3"/>
      <c r="O4" s="3"/>
      <c r="P4" s="3"/>
      <c r="Q4" s="3"/>
      <c r="R4" s="3"/>
      <c r="S4" s="4"/>
      <c r="T4" s="3"/>
      <c r="U4" s="4"/>
      <c r="V4" s="3"/>
      <c r="W4" s="4"/>
    </row>
    <row r="5" spans="1:23" ht="15.75" thickBot="1" x14ac:dyDescent="0.3">
      <c r="A5" s="2"/>
      <c r="B5" s="2"/>
      <c r="C5" s="2"/>
      <c r="D5" s="2"/>
      <c r="E5" s="6"/>
      <c r="F5" s="6"/>
      <c r="G5" s="6" t="s">
        <v>90</v>
      </c>
      <c r="H5" s="6"/>
      <c r="I5" s="7"/>
      <c r="J5" s="6"/>
      <c r="K5" s="6" t="s">
        <v>91</v>
      </c>
      <c r="L5" s="6"/>
      <c r="M5" s="6"/>
      <c r="N5" s="6"/>
      <c r="O5" s="6" t="s">
        <v>130</v>
      </c>
      <c r="P5" s="6"/>
      <c r="Q5" s="6" t="s">
        <v>15</v>
      </c>
      <c r="R5" s="6"/>
      <c r="S5" s="10"/>
      <c r="T5" s="6"/>
      <c r="U5" s="10">
        <v>82000</v>
      </c>
      <c r="V5" s="6"/>
      <c r="W5" s="10">
        <v>82000</v>
      </c>
    </row>
    <row r="6" spans="1:23" ht="15.75" thickBot="1" x14ac:dyDescent="0.3">
      <c r="A6" s="6"/>
      <c r="B6" s="6"/>
      <c r="C6" s="6"/>
      <c r="D6" s="6" t="s">
        <v>151</v>
      </c>
      <c r="E6" s="6"/>
      <c r="F6" s="6"/>
      <c r="G6" s="6"/>
      <c r="H6" s="6"/>
      <c r="I6" s="7"/>
      <c r="J6" s="6"/>
      <c r="K6" s="6"/>
      <c r="L6" s="6"/>
      <c r="M6" s="6"/>
      <c r="N6" s="6"/>
      <c r="O6" s="6"/>
      <c r="P6" s="6"/>
      <c r="Q6" s="6"/>
      <c r="R6" s="6"/>
      <c r="S6" s="11">
        <f>ROUND(SUM(S4:S5),5)</f>
        <v>0</v>
      </c>
      <c r="T6" s="6"/>
      <c r="U6" s="11">
        <f>ROUND(SUM(U4:U5),5)</f>
        <v>82000</v>
      </c>
      <c r="V6" s="6"/>
      <c r="W6" s="11">
        <f>W5</f>
        <v>82000</v>
      </c>
    </row>
    <row r="7" spans="1:23" ht="30" customHeight="1" x14ac:dyDescent="0.25">
      <c r="A7" s="6"/>
      <c r="B7" s="6"/>
      <c r="C7" s="6" t="s">
        <v>139</v>
      </c>
      <c r="D7" s="6"/>
      <c r="E7" s="6"/>
      <c r="F7" s="6"/>
      <c r="G7" s="6"/>
      <c r="H7" s="6"/>
      <c r="I7" s="7"/>
      <c r="J7" s="6"/>
      <c r="K7" s="6"/>
      <c r="L7" s="6"/>
      <c r="M7" s="6"/>
      <c r="N7" s="6"/>
      <c r="O7" s="6"/>
      <c r="P7" s="6"/>
      <c r="Q7" s="6"/>
      <c r="R7" s="6"/>
      <c r="S7" s="8">
        <f>S6</f>
        <v>0</v>
      </c>
      <c r="T7" s="6"/>
      <c r="U7" s="8">
        <f>U6</f>
        <v>82000</v>
      </c>
      <c r="V7" s="6"/>
      <c r="W7" s="8">
        <f>W6</f>
        <v>82000</v>
      </c>
    </row>
    <row r="8" spans="1:23" ht="30" customHeight="1" x14ac:dyDescent="0.25">
      <c r="A8" s="3"/>
      <c r="B8" s="3"/>
      <c r="C8" s="3" t="s">
        <v>140</v>
      </c>
      <c r="D8" s="3"/>
      <c r="E8" s="3"/>
      <c r="F8" s="3"/>
      <c r="G8" s="3"/>
      <c r="H8" s="3"/>
      <c r="I8" s="5"/>
      <c r="J8" s="3"/>
      <c r="K8" s="3"/>
      <c r="L8" s="3"/>
      <c r="M8" s="3"/>
      <c r="N8" s="3"/>
      <c r="O8" s="3"/>
      <c r="P8" s="3"/>
      <c r="Q8" s="3"/>
      <c r="R8" s="3"/>
      <c r="S8" s="4"/>
      <c r="T8" s="3"/>
      <c r="U8" s="4"/>
      <c r="V8" s="3"/>
      <c r="W8" s="4"/>
    </row>
    <row r="9" spans="1:23" x14ac:dyDescent="0.25">
      <c r="A9" s="3"/>
      <c r="B9" s="3"/>
      <c r="C9" s="3"/>
      <c r="D9" s="3" t="s">
        <v>141</v>
      </c>
      <c r="E9" s="3"/>
      <c r="F9" s="3"/>
      <c r="G9" s="3"/>
      <c r="H9" s="3"/>
      <c r="I9" s="5"/>
      <c r="J9" s="3"/>
      <c r="K9" s="3"/>
      <c r="L9" s="3"/>
      <c r="M9" s="3"/>
      <c r="N9" s="3"/>
      <c r="O9" s="3"/>
      <c r="P9" s="3"/>
      <c r="Q9" s="3"/>
      <c r="R9" s="3"/>
      <c r="S9" s="4"/>
      <c r="T9" s="3"/>
      <c r="U9" s="4"/>
      <c r="V9" s="3"/>
      <c r="W9" s="4"/>
    </row>
    <row r="10" spans="1:23" ht="15.75" thickBot="1" x14ac:dyDescent="0.3">
      <c r="A10" s="2"/>
      <c r="B10" s="2"/>
      <c r="C10" s="2"/>
      <c r="D10" s="2"/>
      <c r="E10" s="6"/>
      <c r="F10" s="6"/>
      <c r="G10" s="6" t="s">
        <v>89</v>
      </c>
      <c r="H10" s="6"/>
      <c r="I10" s="7"/>
      <c r="J10" s="6"/>
      <c r="K10" s="6"/>
      <c r="L10" s="6"/>
      <c r="M10" s="6" t="s">
        <v>111</v>
      </c>
      <c r="N10" s="6"/>
      <c r="O10" s="6" t="s">
        <v>129</v>
      </c>
      <c r="P10" s="6"/>
      <c r="Q10" s="6" t="s">
        <v>15</v>
      </c>
      <c r="R10" s="6"/>
      <c r="S10" s="9">
        <v>2190</v>
      </c>
      <c r="T10" s="6"/>
      <c r="U10" s="9"/>
      <c r="V10" s="6"/>
      <c r="W10" s="9">
        <v>2190</v>
      </c>
    </row>
    <row r="11" spans="1:23" x14ac:dyDescent="0.25">
      <c r="A11" s="6"/>
      <c r="B11" s="6"/>
      <c r="C11" s="6"/>
      <c r="D11" s="6" t="s">
        <v>152</v>
      </c>
      <c r="E11" s="6"/>
      <c r="F11" s="6"/>
      <c r="G11" s="6"/>
      <c r="H11" s="6"/>
      <c r="I11" s="7"/>
      <c r="J11" s="6"/>
      <c r="K11" s="6"/>
      <c r="L11" s="6"/>
      <c r="M11" s="6"/>
      <c r="N11" s="6"/>
      <c r="O11" s="6"/>
      <c r="P11" s="6"/>
      <c r="Q11" s="6"/>
      <c r="R11" s="6"/>
      <c r="S11" s="8">
        <f>ROUND(SUM(S9:S10),5)</f>
        <v>2190</v>
      </c>
      <c r="T11" s="6"/>
      <c r="U11" s="8">
        <f>ROUND(SUM(U9:U10),5)</f>
        <v>0</v>
      </c>
      <c r="V11" s="6"/>
      <c r="W11" s="8">
        <f>W10</f>
        <v>2190</v>
      </c>
    </row>
    <row r="12" spans="1:23" ht="30" customHeight="1" x14ac:dyDescent="0.25">
      <c r="A12" s="3"/>
      <c r="B12" s="3"/>
      <c r="C12" s="3"/>
      <c r="D12" s="3" t="s">
        <v>142</v>
      </c>
      <c r="E12" s="3"/>
      <c r="F12" s="3"/>
      <c r="G12" s="3"/>
      <c r="H12" s="3"/>
      <c r="I12" s="5"/>
      <c r="J12" s="3"/>
      <c r="K12" s="3"/>
      <c r="L12" s="3"/>
      <c r="M12" s="3"/>
      <c r="N12" s="3"/>
      <c r="O12" s="3"/>
      <c r="P12" s="3"/>
      <c r="Q12" s="3"/>
      <c r="R12" s="3"/>
      <c r="S12" s="4"/>
      <c r="T12" s="3"/>
      <c r="U12" s="4"/>
      <c r="V12" s="3"/>
      <c r="W12" s="4"/>
    </row>
    <row r="13" spans="1:23" ht="15.75" thickBot="1" x14ac:dyDescent="0.3">
      <c r="A13" s="2"/>
      <c r="B13" s="2"/>
      <c r="C13" s="2"/>
      <c r="D13" s="2"/>
      <c r="E13" s="6"/>
      <c r="F13" s="6"/>
      <c r="G13" s="6" t="s">
        <v>90</v>
      </c>
      <c r="H13" s="6"/>
      <c r="I13" s="7"/>
      <c r="J13" s="6"/>
      <c r="K13" s="6" t="s">
        <v>39</v>
      </c>
      <c r="L13" s="6"/>
      <c r="M13" s="6"/>
      <c r="N13" s="6"/>
      <c r="O13" s="6" t="s">
        <v>122</v>
      </c>
      <c r="P13" s="6"/>
      <c r="Q13" s="6" t="s">
        <v>135</v>
      </c>
      <c r="R13" s="6"/>
      <c r="S13" s="9">
        <v>3225</v>
      </c>
      <c r="T13" s="6"/>
      <c r="U13" s="9"/>
      <c r="V13" s="6"/>
      <c r="W13" s="9">
        <v>3225</v>
      </c>
    </row>
    <row r="14" spans="1:23" x14ac:dyDescent="0.25">
      <c r="A14" s="6"/>
      <c r="B14" s="6"/>
      <c r="C14" s="6"/>
      <c r="D14" s="6" t="s">
        <v>153</v>
      </c>
      <c r="E14" s="6"/>
      <c r="F14" s="6"/>
      <c r="G14" s="6"/>
      <c r="H14" s="6"/>
      <c r="I14" s="7"/>
      <c r="J14" s="6"/>
      <c r="K14" s="6"/>
      <c r="L14" s="6"/>
      <c r="M14" s="6"/>
      <c r="N14" s="6"/>
      <c r="O14" s="6"/>
      <c r="P14" s="6"/>
      <c r="Q14" s="6"/>
      <c r="R14" s="6"/>
      <c r="S14" s="8">
        <f>ROUND(SUM(S12:S13),5)</f>
        <v>3225</v>
      </c>
      <c r="T14" s="6"/>
      <c r="U14" s="8">
        <f>ROUND(SUM(U12:U13),5)</f>
        <v>0</v>
      </c>
      <c r="V14" s="6"/>
      <c r="W14" s="8">
        <f>W13</f>
        <v>3225</v>
      </c>
    </row>
    <row r="15" spans="1:23" ht="30" customHeight="1" x14ac:dyDescent="0.25">
      <c r="A15" s="3"/>
      <c r="B15" s="3"/>
      <c r="C15" s="3"/>
      <c r="D15" s="3" t="s">
        <v>143</v>
      </c>
      <c r="E15" s="3"/>
      <c r="F15" s="3"/>
      <c r="G15" s="3"/>
      <c r="H15" s="3"/>
      <c r="I15" s="5"/>
      <c r="J15" s="3"/>
      <c r="K15" s="3"/>
      <c r="L15" s="3"/>
      <c r="M15" s="3"/>
      <c r="N15" s="3"/>
      <c r="O15" s="3"/>
      <c r="P15" s="3"/>
      <c r="Q15" s="3"/>
      <c r="R15" s="3"/>
      <c r="S15" s="4"/>
      <c r="T15" s="3"/>
      <c r="U15" s="4"/>
      <c r="V15" s="3"/>
      <c r="W15" s="4"/>
    </row>
    <row r="16" spans="1:23" ht="15.75" thickBot="1" x14ac:dyDescent="0.3">
      <c r="A16" s="2"/>
      <c r="B16" s="2"/>
      <c r="C16" s="2"/>
      <c r="D16" s="2"/>
      <c r="E16" s="6"/>
      <c r="F16" s="6"/>
      <c r="G16" s="6" t="s">
        <v>90</v>
      </c>
      <c r="H16" s="6"/>
      <c r="I16" s="7"/>
      <c r="J16" s="6"/>
      <c r="K16" s="6" t="s">
        <v>39</v>
      </c>
      <c r="L16" s="6"/>
      <c r="M16" s="6"/>
      <c r="N16" s="6"/>
      <c r="O16" s="6" t="s">
        <v>125</v>
      </c>
      <c r="P16" s="6"/>
      <c r="Q16" s="6" t="s">
        <v>135</v>
      </c>
      <c r="R16" s="6"/>
      <c r="S16" s="9">
        <v>744.95</v>
      </c>
      <c r="T16" s="6"/>
      <c r="U16" s="9"/>
      <c r="V16" s="6"/>
      <c r="W16" s="9">
        <v>744.95</v>
      </c>
    </row>
    <row r="17" spans="1:23" x14ac:dyDescent="0.25">
      <c r="A17" s="6"/>
      <c r="B17" s="6"/>
      <c r="C17" s="6"/>
      <c r="D17" s="6" t="s">
        <v>154</v>
      </c>
      <c r="E17" s="6"/>
      <c r="F17" s="6"/>
      <c r="G17" s="6"/>
      <c r="H17" s="6"/>
      <c r="I17" s="7"/>
      <c r="J17" s="6"/>
      <c r="K17" s="6"/>
      <c r="L17" s="6"/>
      <c r="M17" s="6"/>
      <c r="N17" s="6"/>
      <c r="O17" s="6"/>
      <c r="P17" s="6"/>
      <c r="Q17" s="6"/>
      <c r="R17" s="6"/>
      <c r="S17" s="8">
        <f>ROUND(SUM(S15:S16),5)</f>
        <v>744.95</v>
      </c>
      <c r="T17" s="6"/>
      <c r="U17" s="8">
        <f>ROUND(SUM(U15:U16),5)</f>
        <v>0</v>
      </c>
      <c r="V17" s="6"/>
      <c r="W17" s="8">
        <f>W16</f>
        <v>744.95</v>
      </c>
    </row>
    <row r="18" spans="1:23" ht="30" customHeight="1" x14ac:dyDescent="0.25">
      <c r="A18" s="3"/>
      <c r="B18" s="3"/>
      <c r="C18" s="3"/>
      <c r="D18" s="3" t="s">
        <v>144</v>
      </c>
      <c r="E18" s="3"/>
      <c r="F18" s="3"/>
      <c r="G18" s="3"/>
      <c r="H18" s="3"/>
      <c r="I18" s="5"/>
      <c r="J18" s="3"/>
      <c r="K18" s="3"/>
      <c r="L18" s="3"/>
      <c r="M18" s="3"/>
      <c r="N18" s="3"/>
      <c r="O18" s="3"/>
      <c r="P18" s="3"/>
      <c r="Q18" s="3"/>
      <c r="R18" s="3"/>
      <c r="S18" s="4"/>
      <c r="T18" s="3"/>
      <c r="U18" s="4"/>
      <c r="V18" s="3"/>
      <c r="W18" s="4"/>
    </row>
    <row r="19" spans="1:23" ht="15.75" thickBot="1" x14ac:dyDescent="0.3">
      <c r="A19" s="2"/>
      <c r="B19" s="2"/>
      <c r="C19" s="2"/>
      <c r="D19" s="2"/>
      <c r="E19" s="6"/>
      <c r="F19" s="6"/>
      <c r="G19" s="6" t="s">
        <v>90</v>
      </c>
      <c r="H19" s="6"/>
      <c r="I19" s="7"/>
      <c r="J19" s="6"/>
      <c r="K19" s="6" t="s">
        <v>39</v>
      </c>
      <c r="L19" s="6"/>
      <c r="M19" s="6"/>
      <c r="N19" s="6"/>
      <c r="O19" s="6" t="s">
        <v>121</v>
      </c>
      <c r="P19" s="6"/>
      <c r="Q19" s="6" t="s">
        <v>135</v>
      </c>
      <c r="R19" s="6"/>
      <c r="S19" s="9">
        <v>1800</v>
      </c>
      <c r="T19" s="6"/>
      <c r="U19" s="9"/>
      <c r="V19" s="6"/>
      <c r="W19" s="9">
        <v>1800</v>
      </c>
    </row>
    <row r="20" spans="1:23" x14ac:dyDescent="0.25">
      <c r="A20" s="6"/>
      <c r="B20" s="6"/>
      <c r="C20" s="6"/>
      <c r="D20" s="6" t="s">
        <v>155</v>
      </c>
      <c r="E20" s="6"/>
      <c r="F20" s="6"/>
      <c r="G20" s="6"/>
      <c r="H20" s="6"/>
      <c r="I20" s="7"/>
      <c r="J20" s="6"/>
      <c r="K20" s="6"/>
      <c r="L20" s="6"/>
      <c r="M20" s="6"/>
      <c r="N20" s="6"/>
      <c r="O20" s="6"/>
      <c r="P20" s="6"/>
      <c r="Q20" s="6"/>
      <c r="R20" s="6"/>
      <c r="S20" s="8">
        <f>ROUND(SUM(S18:S19),5)</f>
        <v>1800</v>
      </c>
      <c r="T20" s="6"/>
      <c r="U20" s="8">
        <f>ROUND(SUM(U18:U19),5)</f>
        <v>0</v>
      </c>
      <c r="V20" s="6"/>
      <c r="W20" s="8">
        <f>W19</f>
        <v>1800</v>
      </c>
    </row>
    <row r="21" spans="1:23" ht="30" customHeight="1" x14ac:dyDescent="0.25">
      <c r="A21" s="3"/>
      <c r="B21" s="3"/>
      <c r="C21" s="3"/>
      <c r="D21" s="3" t="s">
        <v>135</v>
      </c>
      <c r="E21" s="3"/>
      <c r="F21" s="3"/>
      <c r="G21" s="3"/>
      <c r="H21" s="3"/>
      <c r="I21" s="5"/>
      <c r="J21" s="3"/>
      <c r="K21" s="3"/>
      <c r="L21" s="3"/>
      <c r="M21" s="3"/>
      <c r="N21" s="3"/>
      <c r="O21" s="3"/>
      <c r="P21" s="3"/>
      <c r="Q21" s="3"/>
      <c r="R21" s="3"/>
      <c r="S21" s="4"/>
      <c r="T21" s="3"/>
      <c r="U21" s="4"/>
      <c r="V21" s="3"/>
      <c r="W21" s="4"/>
    </row>
    <row r="22" spans="1:23" ht="15.75" thickBot="1" x14ac:dyDescent="0.3">
      <c r="A22" s="2"/>
      <c r="B22" s="2"/>
      <c r="C22" s="2"/>
      <c r="D22" s="2"/>
      <c r="E22" s="6"/>
      <c r="F22" s="6"/>
      <c r="G22" s="6" t="s">
        <v>90</v>
      </c>
      <c r="H22" s="6"/>
      <c r="I22" s="7"/>
      <c r="J22" s="6"/>
      <c r="K22" s="6" t="s">
        <v>39</v>
      </c>
      <c r="L22" s="6"/>
      <c r="M22" s="6"/>
      <c r="N22" s="6"/>
      <c r="O22" s="6" t="s">
        <v>131</v>
      </c>
      <c r="P22" s="6"/>
      <c r="Q22" s="6" t="s">
        <v>134</v>
      </c>
      <c r="R22" s="6"/>
      <c r="S22" s="9">
        <v>1849.99</v>
      </c>
      <c r="T22" s="6"/>
      <c r="U22" s="9"/>
      <c r="V22" s="6"/>
      <c r="W22" s="9">
        <v>1849.99</v>
      </c>
    </row>
    <row r="23" spans="1:23" x14ac:dyDescent="0.25">
      <c r="A23" s="6"/>
      <c r="B23" s="6"/>
      <c r="C23" s="6"/>
      <c r="D23" s="6" t="s">
        <v>156</v>
      </c>
      <c r="E23" s="6"/>
      <c r="F23" s="6"/>
      <c r="G23" s="6"/>
      <c r="H23" s="6"/>
      <c r="I23" s="7"/>
      <c r="J23" s="6"/>
      <c r="K23" s="6"/>
      <c r="L23" s="6"/>
      <c r="M23" s="6"/>
      <c r="N23" s="6"/>
      <c r="O23" s="6"/>
      <c r="P23" s="6"/>
      <c r="Q23" s="6"/>
      <c r="R23" s="6"/>
      <c r="S23" s="8">
        <f>ROUND(SUM(S21:S22),5)</f>
        <v>1849.99</v>
      </c>
      <c r="T23" s="6"/>
      <c r="U23" s="8">
        <f>ROUND(SUM(U21:U22),5)</f>
        <v>0</v>
      </c>
      <c r="V23" s="6"/>
      <c r="W23" s="8">
        <f>W22</f>
        <v>1849.99</v>
      </c>
    </row>
    <row r="24" spans="1:23" ht="30" customHeight="1" x14ac:dyDescent="0.25">
      <c r="A24" s="3"/>
      <c r="B24" s="3"/>
      <c r="C24" s="3"/>
      <c r="D24" s="3" t="s">
        <v>145</v>
      </c>
      <c r="E24" s="3"/>
      <c r="F24" s="3"/>
      <c r="G24" s="3"/>
      <c r="H24" s="3"/>
      <c r="I24" s="5"/>
      <c r="J24" s="3"/>
      <c r="K24" s="3"/>
      <c r="L24" s="3"/>
      <c r="M24" s="3"/>
      <c r="N24" s="3"/>
      <c r="O24" s="3"/>
      <c r="P24" s="3"/>
      <c r="Q24" s="3"/>
      <c r="R24" s="3"/>
      <c r="S24" s="4"/>
      <c r="T24" s="3"/>
      <c r="U24" s="4"/>
      <c r="V24" s="3"/>
      <c r="W24" s="4"/>
    </row>
    <row r="25" spans="1:23" ht="15.75" thickBot="1" x14ac:dyDescent="0.3">
      <c r="A25" s="2"/>
      <c r="B25" s="2"/>
      <c r="C25" s="2"/>
      <c r="D25" s="2"/>
      <c r="E25" s="6"/>
      <c r="F25" s="6"/>
      <c r="G25" s="6" t="s">
        <v>90</v>
      </c>
      <c r="H25" s="6"/>
      <c r="I25" s="7"/>
      <c r="J25" s="6"/>
      <c r="K25" s="6" t="s">
        <v>91</v>
      </c>
      <c r="L25" s="6"/>
      <c r="M25" s="6"/>
      <c r="N25" s="6"/>
      <c r="O25" s="6" t="s">
        <v>161</v>
      </c>
      <c r="P25" s="6"/>
      <c r="Q25" s="6" t="s">
        <v>15</v>
      </c>
      <c r="R25" s="6"/>
      <c r="S25" s="9">
        <v>10000</v>
      </c>
      <c r="T25" s="6"/>
      <c r="U25" s="9"/>
      <c r="V25" s="6"/>
      <c r="W25" s="9">
        <v>10000</v>
      </c>
    </row>
    <row r="26" spans="1:23" x14ac:dyDescent="0.25">
      <c r="A26" s="6"/>
      <c r="B26" s="6"/>
      <c r="C26" s="6"/>
      <c r="D26" s="6" t="s">
        <v>157</v>
      </c>
      <c r="E26" s="6"/>
      <c r="F26" s="6"/>
      <c r="G26" s="6"/>
      <c r="H26" s="6"/>
      <c r="I26" s="7"/>
      <c r="J26" s="6"/>
      <c r="K26" s="6"/>
      <c r="L26" s="6"/>
      <c r="M26" s="6"/>
      <c r="N26" s="6"/>
      <c r="O26" s="6"/>
      <c r="P26" s="6"/>
      <c r="Q26" s="6"/>
      <c r="R26" s="6"/>
      <c r="S26" s="8">
        <f>ROUND(SUM(S24:S25),5)</f>
        <v>10000</v>
      </c>
      <c r="T26" s="6"/>
      <c r="U26" s="8">
        <f>ROUND(SUM(U24:U25),5)</f>
        <v>0</v>
      </c>
      <c r="V26" s="6"/>
      <c r="W26" s="8">
        <f>W25</f>
        <v>10000</v>
      </c>
    </row>
    <row r="27" spans="1:23" ht="30" customHeight="1" x14ac:dyDescent="0.25">
      <c r="A27" s="3"/>
      <c r="B27" s="3"/>
      <c r="C27" s="3"/>
      <c r="D27" s="3" t="s">
        <v>146</v>
      </c>
      <c r="E27" s="3"/>
      <c r="F27" s="3"/>
      <c r="G27" s="3"/>
      <c r="H27" s="3"/>
      <c r="I27" s="5"/>
      <c r="J27" s="3"/>
      <c r="K27" s="3"/>
      <c r="L27" s="3"/>
      <c r="M27" s="3"/>
      <c r="N27" s="3"/>
      <c r="O27" s="3"/>
      <c r="P27" s="3"/>
      <c r="Q27" s="3"/>
      <c r="R27" s="3"/>
      <c r="S27" s="4"/>
      <c r="T27" s="3"/>
      <c r="U27" s="4"/>
      <c r="V27" s="3"/>
      <c r="W27" s="4"/>
    </row>
    <row r="28" spans="1:23" ht="15.75" thickBot="1" x14ac:dyDescent="0.3">
      <c r="A28" s="2"/>
      <c r="B28" s="2"/>
      <c r="C28" s="2"/>
      <c r="D28" s="2"/>
      <c r="E28" s="6"/>
      <c r="F28" s="6"/>
      <c r="G28" s="6" t="s">
        <v>89</v>
      </c>
      <c r="H28" s="6"/>
      <c r="I28" s="7"/>
      <c r="J28" s="6"/>
      <c r="K28" s="6"/>
      <c r="L28" s="6"/>
      <c r="M28" s="6" t="s">
        <v>111</v>
      </c>
      <c r="N28" s="6"/>
      <c r="O28" s="6" t="s">
        <v>129</v>
      </c>
      <c r="P28" s="6"/>
      <c r="Q28" s="6" t="s">
        <v>15</v>
      </c>
      <c r="R28" s="6"/>
      <c r="S28" s="9">
        <v>908.33</v>
      </c>
      <c r="T28" s="6"/>
      <c r="U28" s="9"/>
      <c r="V28" s="6"/>
      <c r="W28" s="9">
        <v>908.33</v>
      </c>
    </row>
    <row r="29" spans="1:23" x14ac:dyDescent="0.25">
      <c r="A29" s="6"/>
      <c r="B29" s="6"/>
      <c r="C29" s="6"/>
      <c r="D29" s="6" t="s">
        <v>158</v>
      </c>
      <c r="E29" s="6"/>
      <c r="F29" s="6"/>
      <c r="G29" s="6"/>
      <c r="H29" s="6"/>
      <c r="I29" s="7"/>
      <c r="J29" s="6"/>
      <c r="K29" s="6"/>
      <c r="L29" s="6"/>
      <c r="M29" s="6"/>
      <c r="N29" s="6"/>
      <c r="O29" s="6"/>
      <c r="P29" s="6"/>
      <c r="Q29" s="6"/>
      <c r="R29" s="6"/>
      <c r="S29" s="8">
        <f>ROUND(SUM(S27:S28),5)</f>
        <v>908.33</v>
      </c>
      <c r="T29" s="6"/>
      <c r="U29" s="8">
        <f>ROUND(SUM(U27:U28),5)</f>
        <v>0</v>
      </c>
      <c r="V29" s="6"/>
      <c r="W29" s="8">
        <f>W28</f>
        <v>908.33</v>
      </c>
    </row>
    <row r="30" spans="1:23" ht="30" customHeight="1" x14ac:dyDescent="0.25">
      <c r="A30" s="3"/>
      <c r="B30" s="3"/>
      <c r="C30" s="3"/>
      <c r="D30" s="3" t="s">
        <v>147</v>
      </c>
      <c r="E30" s="3"/>
      <c r="F30" s="3"/>
      <c r="G30" s="3"/>
      <c r="H30" s="3"/>
      <c r="I30" s="5"/>
      <c r="J30" s="3"/>
      <c r="K30" s="3"/>
      <c r="L30" s="3"/>
      <c r="M30" s="3"/>
      <c r="N30" s="3"/>
      <c r="O30" s="3"/>
      <c r="P30" s="3"/>
      <c r="Q30" s="3"/>
      <c r="R30" s="3"/>
      <c r="S30" s="4"/>
      <c r="T30" s="3"/>
      <c r="U30" s="4"/>
      <c r="V30" s="3"/>
      <c r="W30" s="4"/>
    </row>
    <row r="31" spans="1:23" ht="15.75" thickBot="1" x14ac:dyDescent="0.3">
      <c r="A31" s="2"/>
      <c r="B31" s="2"/>
      <c r="C31" s="2"/>
      <c r="D31" s="2"/>
      <c r="E31" s="6"/>
      <c r="F31" s="6"/>
      <c r="G31" s="6" t="s">
        <v>90</v>
      </c>
      <c r="H31" s="6"/>
      <c r="I31" s="7"/>
      <c r="J31" s="6"/>
      <c r="K31" s="6" t="s">
        <v>39</v>
      </c>
      <c r="L31" s="6"/>
      <c r="M31" s="6"/>
      <c r="N31" s="6"/>
      <c r="O31" s="6" t="s">
        <v>131</v>
      </c>
      <c r="P31" s="6"/>
      <c r="Q31" s="6" t="s">
        <v>135</v>
      </c>
      <c r="R31" s="6"/>
      <c r="S31" s="9">
        <v>21580.18</v>
      </c>
      <c r="T31" s="6"/>
      <c r="U31" s="9"/>
      <c r="V31" s="6"/>
      <c r="W31" s="9">
        <v>21580.18</v>
      </c>
    </row>
    <row r="32" spans="1:23" x14ac:dyDescent="0.25">
      <c r="A32" s="6"/>
      <c r="B32" s="6"/>
      <c r="C32" s="6"/>
      <c r="D32" s="6" t="s">
        <v>159</v>
      </c>
      <c r="E32" s="6"/>
      <c r="F32" s="6"/>
      <c r="G32" s="6"/>
      <c r="H32" s="6"/>
      <c r="I32" s="7"/>
      <c r="J32" s="6"/>
      <c r="K32" s="6"/>
      <c r="L32" s="6"/>
      <c r="M32" s="6"/>
      <c r="N32" s="6"/>
      <c r="O32" s="6"/>
      <c r="P32" s="6"/>
      <c r="Q32" s="6"/>
      <c r="R32" s="6"/>
      <c r="S32" s="8">
        <f>ROUND(SUM(S30:S31),5)</f>
        <v>21580.18</v>
      </c>
      <c r="T32" s="6"/>
      <c r="U32" s="8">
        <f>ROUND(SUM(U30:U31),5)</f>
        <v>0</v>
      </c>
      <c r="V32" s="6"/>
      <c r="W32" s="8">
        <f>W31</f>
        <v>21580.18</v>
      </c>
    </row>
    <row r="33" spans="1:23" ht="30" customHeight="1" x14ac:dyDescent="0.25">
      <c r="A33" s="3"/>
      <c r="B33" s="3"/>
      <c r="C33" s="3"/>
      <c r="D33" s="3" t="s">
        <v>148</v>
      </c>
      <c r="E33" s="3"/>
      <c r="F33" s="3"/>
      <c r="G33" s="3"/>
      <c r="H33" s="3"/>
      <c r="I33" s="5"/>
      <c r="J33" s="3"/>
      <c r="K33" s="3"/>
      <c r="L33" s="3"/>
      <c r="M33" s="3"/>
      <c r="N33" s="3"/>
      <c r="O33" s="3"/>
      <c r="P33" s="3"/>
      <c r="Q33" s="3"/>
      <c r="R33" s="3"/>
      <c r="S33" s="4"/>
      <c r="T33" s="3"/>
      <c r="U33" s="4"/>
      <c r="V33" s="3"/>
      <c r="W33" s="4"/>
    </row>
    <row r="34" spans="1:23" ht="15.75" thickBot="1" x14ac:dyDescent="0.3">
      <c r="A34" s="2"/>
      <c r="B34" s="2"/>
      <c r="C34" s="2"/>
      <c r="D34" s="2"/>
      <c r="E34" s="6"/>
      <c r="F34" s="6"/>
      <c r="G34" s="6" t="s">
        <v>90</v>
      </c>
      <c r="H34" s="6"/>
      <c r="I34" s="7"/>
      <c r="J34" s="6"/>
      <c r="K34" s="6" t="s">
        <v>39</v>
      </c>
      <c r="L34" s="6"/>
      <c r="M34" s="6"/>
      <c r="N34" s="6"/>
      <c r="O34" s="6" t="s">
        <v>131</v>
      </c>
      <c r="P34" s="6"/>
      <c r="Q34" s="6" t="s">
        <v>135</v>
      </c>
      <c r="R34" s="6"/>
      <c r="S34" s="10">
        <v>384</v>
      </c>
      <c r="T34" s="6"/>
      <c r="U34" s="10"/>
      <c r="V34" s="6"/>
      <c r="W34" s="10">
        <v>384</v>
      </c>
    </row>
    <row r="35" spans="1:23" ht="15.75" thickBot="1" x14ac:dyDescent="0.3">
      <c r="A35" s="6"/>
      <c r="B35" s="6"/>
      <c r="C35" s="6"/>
      <c r="D35" s="6" t="s">
        <v>160</v>
      </c>
      <c r="E35" s="6"/>
      <c r="F35" s="6"/>
      <c r="G35" s="6"/>
      <c r="H35" s="6"/>
      <c r="I35" s="7"/>
      <c r="J35" s="6"/>
      <c r="K35" s="6"/>
      <c r="L35" s="6"/>
      <c r="M35" s="6"/>
      <c r="N35" s="6"/>
      <c r="O35" s="6"/>
      <c r="P35" s="6"/>
      <c r="Q35" s="6"/>
      <c r="R35" s="6"/>
      <c r="S35" s="12">
        <f>ROUND(SUM(S33:S34),5)</f>
        <v>384</v>
      </c>
      <c r="T35" s="6"/>
      <c r="U35" s="12">
        <f>ROUND(SUM(U33:U34),5)</f>
        <v>0</v>
      </c>
      <c r="V35" s="6"/>
      <c r="W35" s="12">
        <f>W34</f>
        <v>384</v>
      </c>
    </row>
    <row r="36" spans="1:23" ht="30" customHeight="1" thickBot="1" x14ac:dyDescent="0.3">
      <c r="A36" s="6"/>
      <c r="B36" s="6"/>
      <c r="C36" s="6" t="s">
        <v>149</v>
      </c>
      <c r="D36" s="6"/>
      <c r="E36" s="6"/>
      <c r="F36" s="6"/>
      <c r="G36" s="6"/>
      <c r="H36" s="6"/>
      <c r="I36" s="7"/>
      <c r="J36" s="6"/>
      <c r="K36" s="6"/>
      <c r="L36" s="6"/>
      <c r="M36" s="6"/>
      <c r="N36" s="6"/>
      <c r="O36" s="6"/>
      <c r="P36" s="6"/>
      <c r="Q36" s="6"/>
      <c r="R36" s="6"/>
      <c r="S36" s="12">
        <f>ROUND(S11+S14+S17+S20+S23+S26+S29+S32+S35,5)</f>
        <v>42682.45</v>
      </c>
      <c r="T36" s="6"/>
      <c r="U36" s="12">
        <f>ROUND(U11+U14+U17+U20+U23+U26+U29+U32+U35,5)</f>
        <v>0</v>
      </c>
      <c r="V36" s="6"/>
      <c r="W36" s="12">
        <f>ROUND(W11+W14+W17+W20+W23+W26+W29+W32+W35,5)</f>
        <v>42682.45</v>
      </c>
    </row>
    <row r="37" spans="1:23" ht="30" customHeight="1" thickBot="1" x14ac:dyDescent="0.3">
      <c r="A37" s="6"/>
      <c r="B37" s="6" t="s">
        <v>150</v>
      </c>
      <c r="C37" s="6"/>
      <c r="D37" s="6"/>
      <c r="E37" s="6"/>
      <c r="F37" s="6"/>
      <c r="G37" s="6"/>
      <c r="H37" s="6"/>
      <c r="I37" s="7"/>
      <c r="J37" s="6"/>
      <c r="K37" s="6"/>
      <c r="L37" s="6"/>
      <c r="M37" s="6"/>
      <c r="N37" s="6"/>
      <c r="O37" s="6"/>
      <c r="P37" s="6"/>
      <c r="Q37" s="6"/>
      <c r="R37" s="6"/>
      <c r="S37" s="12">
        <f>ROUND(S7+S36,5)</f>
        <v>42682.45</v>
      </c>
      <c r="T37" s="6"/>
      <c r="U37" s="12">
        <f>ROUND(U7+U36,5)</f>
        <v>82000</v>
      </c>
      <c r="V37" s="6"/>
      <c r="W37" s="12">
        <f>ROUND(W7-W36,5)</f>
        <v>39317.550000000003</v>
      </c>
    </row>
    <row r="38" spans="1:23" s="14" customFormat="1" ht="30" customHeight="1" thickBot="1" x14ac:dyDescent="0.25">
      <c r="A38" s="3" t="s">
        <v>84</v>
      </c>
      <c r="B38" s="3"/>
      <c r="C38" s="3"/>
      <c r="D38" s="3"/>
      <c r="E38" s="3"/>
      <c r="F38" s="3"/>
      <c r="G38" s="3"/>
      <c r="H38" s="3"/>
      <c r="I38" s="5"/>
      <c r="J38" s="3"/>
      <c r="K38" s="3"/>
      <c r="L38" s="3"/>
      <c r="M38" s="3"/>
      <c r="N38" s="3"/>
      <c r="O38" s="3"/>
      <c r="P38" s="3"/>
      <c r="Q38" s="3"/>
      <c r="R38" s="3"/>
      <c r="S38" s="13">
        <f>S37</f>
        <v>42682.45</v>
      </c>
      <c r="T38" s="3"/>
      <c r="U38" s="13">
        <f>U37</f>
        <v>82000</v>
      </c>
      <c r="V38" s="3"/>
      <c r="W38" s="13">
        <f>W37</f>
        <v>39317.550000000003</v>
      </c>
    </row>
    <row r="39" spans="1:23" ht="15.75" thickTop="1" x14ac:dyDescent="0.25"/>
  </sheetData>
  <pageMargins left="0.7" right="0.7" top="0.75" bottom="0.75" header="0.25" footer="0.3"/>
  <pageSetup orientation="portrait" verticalDpi="0" r:id="rId1"/>
  <headerFooter>
    <oddHeader>&amp;L&amp;"Arial,Bold"&amp;8 5:10 PM
&amp;"Arial,Bold"&amp;8 06/10/13
&amp;"Arial,Bold"&amp;8 Accrual Basis&amp;C&amp;"Arial,Bold"&amp;12 PROPERTY RENOVATION GROUP
&amp;"Arial,Bold"&amp;14 Profit &amp;&amp; Loss Detail
&amp;"Arial,Bold"&amp;10 January 1 through June 12, 2013</oddHeader>
    <oddFooter>&amp;R&amp;"Arial,Bold"&amp;8 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Record Private Loan</vt:lpstr>
      <vt:lpstr>Record Property Purchase </vt:lpstr>
      <vt:lpstr>Record Expense to Inventory</vt:lpstr>
      <vt:lpstr>Record Sale of Property</vt:lpstr>
      <vt:lpstr>Recognize Expenses</vt:lpstr>
      <vt:lpstr>Balance Sheet</vt:lpstr>
      <vt:lpstr>Balance Sheet Detail</vt:lpstr>
      <vt:lpstr>Income Statement</vt:lpstr>
      <vt:lpstr>Income Statement Detail</vt:lpstr>
      <vt:lpstr>Chart of Accts</vt:lpstr>
      <vt:lpstr>W-9</vt:lpstr>
      <vt:lpstr>1099</vt:lpstr>
      <vt:lpstr>'Balance Sheet'!Print_Titles</vt:lpstr>
      <vt:lpstr>'Balance Sheet Detail'!Print_Titles</vt:lpstr>
      <vt:lpstr>'Income Statement'!Print_Titles</vt:lpstr>
      <vt:lpstr>'Income Statement Detail'!Print_Titles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RFlanders</dc:creator>
  <cp:lastModifiedBy>Kurt Kaufman</cp:lastModifiedBy>
  <cp:lastPrinted>2013-06-11T17:52:18Z</cp:lastPrinted>
  <dcterms:created xsi:type="dcterms:W3CDTF">2013-06-10T20:40:01Z</dcterms:created>
  <dcterms:modified xsi:type="dcterms:W3CDTF">2015-05-01T18:53:31Z</dcterms:modified>
</cp:coreProperties>
</file>